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 личный зачёт" sheetId="1" r:id="rId1"/>
    <sheet name="командный зачёт" sheetId="2" r:id="rId2"/>
  </sheets>
  <definedNames>
    <definedName name="_xlnm._FilterDatabase" localSheetId="0" hidden="1">' личный зачёт'!$A$4:$G$81</definedName>
  </definedNames>
  <calcPr calcId="145621"/>
</workbook>
</file>

<file path=xl/calcChain.xml><?xml version="1.0" encoding="utf-8"?>
<calcChain xmlns="http://schemas.openxmlformats.org/spreadsheetml/2006/main">
  <c r="K14" i="2" l="1"/>
  <c r="K5" i="2"/>
  <c r="K7" i="2"/>
  <c r="K10" i="2"/>
  <c r="K8" i="2"/>
  <c r="K4" i="2"/>
  <c r="K6" i="2"/>
  <c r="K12" i="2"/>
  <c r="K15" i="2"/>
  <c r="K13" i="2"/>
  <c r="K11" i="2"/>
  <c r="K9" i="2"/>
  <c r="F40" i="1"/>
  <c r="F44" i="1"/>
  <c r="F43" i="1"/>
  <c r="F47" i="1"/>
  <c r="F46" i="1"/>
  <c r="F41" i="1"/>
  <c r="F42" i="1"/>
  <c r="F48" i="1"/>
  <c r="F50" i="1"/>
  <c r="F49" i="1"/>
  <c r="F45" i="1"/>
  <c r="F58" i="1"/>
  <c r="F59" i="1"/>
  <c r="F60" i="1"/>
  <c r="F57" i="1"/>
  <c r="F56" i="1"/>
  <c r="F61" i="1"/>
  <c r="F55" i="1"/>
  <c r="F75" i="1"/>
  <c r="F76" i="1"/>
  <c r="F74" i="1"/>
  <c r="F70" i="1"/>
  <c r="F67" i="1"/>
  <c r="F64" i="1"/>
  <c r="F71" i="1"/>
  <c r="F73" i="1"/>
  <c r="F69" i="1"/>
  <c r="F68" i="1"/>
  <c r="F66" i="1"/>
  <c r="F72" i="1"/>
  <c r="F65" i="1"/>
  <c r="F16" i="1"/>
  <c r="F19" i="1"/>
  <c r="F23" i="1"/>
  <c r="F21" i="1"/>
  <c r="F22" i="1"/>
  <c r="F17" i="1"/>
  <c r="F18" i="1"/>
  <c r="F20" i="1"/>
  <c r="F32" i="1"/>
  <c r="F29" i="1"/>
  <c r="F30" i="1"/>
  <c r="F34" i="1"/>
  <c r="F36" i="1"/>
  <c r="F31" i="1"/>
  <c r="F33" i="1"/>
  <c r="F35" i="1"/>
  <c r="F11" i="1"/>
  <c r="F8" i="1"/>
  <c r="F9" i="1"/>
  <c r="F7" i="1"/>
  <c r="F6" i="1"/>
  <c r="F5" i="1"/>
  <c r="F10" i="1"/>
  <c r="F12" i="1"/>
  <c r="G45" i="1" l="1"/>
  <c r="G49" i="1"/>
  <c r="G48" i="1"/>
  <c r="G41" i="1"/>
  <c r="G47" i="1"/>
  <c r="G44" i="1"/>
  <c r="G50" i="1"/>
  <c r="G42" i="1"/>
  <c r="G46" i="1"/>
  <c r="G43" i="1"/>
  <c r="G40" i="1"/>
  <c r="G58" i="1"/>
  <c r="G56" i="1"/>
  <c r="G57" i="1"/>
  <c r="G59" i="1"/>
  <c r="G72" i="1"/>
  <c r="G61" i="1"/>
  <c r="G55" i="1"/>
  <c r="G60" i="1"/>
  <c r="G65" i="1"/>
  <c r="G68" i="1"/>
  <c r="G69" i="1"/>
  <c r="G71" i="1"/>
  <c r="G64" i="1"/>
  <c r="G74" i="1"/>
  <c r="G75" i="1"/>
  <c r="G66" i="1"/>
  <c r="G73" i="1"/>
  <c r="G67" i="1"/>
  <c r="G70" i="1"/>
  <c r="G76" i="1"/>
  <c r="G33" i="1"/>
  <c r="G20" i="1"/>
  <c r="G17" i="1"/>
  <c r="G22" i="1"/>
  <c r="G23" i="1"/>
  <c r="G18" i="1"/>
  <c r="G21" i="1"/>
  <c r="G19" i="1"/>
  <c r="G16" i="1"/>
  <c r="G36" i="1"/>
  <c r="G30" i="1"/>
  <c r="G32" i="1"/>
  <c r="G31" i="1"/>
  <c r="G34" i="1"/>
  <c r="G29" i="1"/>
  <c r="G35" i="1"/>
  <c r="G5" i="1"/>
  <c r="G7" i="1"/>
  <c r="G12" i="1"/>
  <c r="G10" i="1"/>
  <c r="G6" i="1"/>
  <c r="G9" i="1"/>
  <c r="G11" i="1"/>
  <c r="G8" i="1"/>
  <c r="L10" i="2" l="1"/>
  <c r="L14" i="2"/>
  <c r="L6" i="2"/>
  <c r="L11" i="2"/>
  <c r="L8" i="2"/>
  <c r="L12" i="2"/>
  <c r="L15" i="2"/>
  <c r="L13" i="2"/>
  <c r="L4" i="2"/>
  <c r="L7" i="2"/>
  <c r="L9" i="2"/>
  <c r="L5" i="2"/>
</calcChain>
</file>

<file path=xl/sharedStrings.xml><?xml version="1.0" encoding="utf-8"?>
<sst xmlns="http://schemas.openxmlformats.org/spreadsheetml/2006/main" count="230" uniqueCount="121">
  <si>
    <t>группа Ж12</t>
  </si>
  <si>
    <t>№ п/п</t>
  </si>
  <si>
    <t>Фамилия имя</t>
  </si>
  <si>
    <t>Учреждение</t>
  </si>
  <si>
    <t>время</t>
  </si>
  <si>
    <t>место</t>
  </si>
  <si>
    <t>Плещеницкая СШ №2</t>
  </si>
  <si>
    <t>Каменская СШ</t>
  </si>
  <si>
    <t>Острошицкая СШ</t>
  </si>
  <si>
    <t>Владыко Надежда</t>
  </si>
  <si>
    <t>Крайская СШ</t>
  </si>
  <si>
    <t>Сосновская Дарья</t>
  </si>
  <si>
    <t>Коренская СШ</t>
  </si>
  <si>
    <t>СШ №3 г. Логойска</t>
  </si>
  <si>
    <t>Тумилович Дарья</t>
  </si>
  <si>
    <t>Октябрьская СШ</t>
  </si>
  <si>
    <t>Гайненская СШ</t>
  </si>
  <si>
    <t>Околовская СШ</t>
  </si>
  <si>
    <t>Гимназия г.Логойска</t>
  </si>
  <si>
    <t>Плещеницкая СШ №1</t>
  </si>
  <si>
    <t>Задорьевская СШ</t>
  </si>
  <si>
    <t>группа М12</t>
  </si>
  <si>
    <t>Захаренков Максим</t>
  </si>
  <si>
    <t>Даниленко Артём</t>
  </si>
  <si>
    <t>Лазарь Алексей</t>
  </si>
  <si>
    <t>Нестерович Дмитрий</t>
  </si>
  <si>
    <t>группа Ж14</t>
  </si>
  <si>
    <t>группа М14</t>
  </si>
  <si>
    <t>группа Ж16</t>
  </si>
  <si>
    <t>Гладкая Татьяна</t>
  </si>
  <si>
    <t>группа М16</t>
  </si>
  <si>
    <t>Кизина Виктория</t>
  </si>
  <si>
    <t>Скамароха Иван</t>
  </si>
  <si>
    <t>Кишкурно Ян</t>
  </si>
  <si>
    <t>Белый Степан</t>
  </si>
  <si>
    <t>Протасевич Диана</t>
  </si>
  <si>
    <t>Миронович Даниил</t>
  </si>
  <si>
    <t>Станкевич Алексей</t>
  </si>
  <si>
    <t>Гимназия г. Логойска</t>
  </si>
  <si>
    <t>Команда</t>
  </si>
  <si>
    <t>1 участник</t>
  </si>
  <si>
    <t>2 участник</t>
  </si>
  <si>
    <t>3 участник</t>
  </si>
  <si>
    <t>4 участник</t>
  </si>
  <si>
    <t>5  участник</t>
  </si>
  <si>
    <t>6 участник</t>
  </si>
  <si>
    <t>сумма</t>
  </si>
  <si>
    <t>Артёмова Алеся</t>
  </si>
  <si>
    <t>Габибулаева Елизавета</t>
  </si>
  <si>
    <t>снята</t>
  </si>
  <si>
    <t>Каптур Елена</t>
  </si>
  <si>
    <t>Петрова Юлия</t>
  </si>
  <si>
    <t>Неверко Владимир</t>
  </si>
  <si>
    <t>Ярмолич Андрей</t>
  </si>
  <si>
    <t>снят</t>
  </si>
  <si>
    <t>Белявский Иван</t>
  </si>
  <si>
    <t xml:space="preserve">Михайловский  Сергей </t>
  </si>
  <si>
    <t>баллы</t>
  </si>
  <si>
    <t>Штанюк Полина</t>
  </si>
  <si>
    <t>время старта</t>
  </si>
  <si>
    <t>время финиша</t>
  </si>
  <si>
    <t>Цинкевич Юлия</t>
  </si>
  <si>
    <t>Давидович Яна</t>
  </si>
  <si>
    <t>Петрушина Анна</t>
  </si>
  <si>
    <t>Полянская Светлана</t>
  </si>
  <si>
    <t>Панюшкина Татьяна</t>
  </si>
  <si>
    <t>Рачкова Юлия</t>
  </si>
  <si>
    <t>Губарева Ольга</t>
  </si>
  <si>
    <t>Колоша Анастасия</t>
  </si>
  <si>
    <t>Протокол районных соревнований по спортивному ориентированию                                                  "Золотая осень - 2016"</t>
  </si>
  <si>
    <t>Хватик Кристина</t>
  </si>
  <si>
    <t>Горошко Валентина</t>
  </si>
  <si>
    <t>Стош Яна</t>
  </si>
  <si>
    <t>Концевич Дарья</t>
  </si>
  <si>
    <t>Качан Татьяна</t>
  </si>
  <si>
    <t>Владыко Александр</t>
  </si>
  <si>
    <t>Мирончик Андрей</t>
  </si>
  <si>
    <t>Шило Антон</t>
  </si>
  <si>
    <t xml:space="preserve">снят </t>
  </si>
  <si>
    <t>Шарый Станислав</t>
  </si>
  <si>
    <t>Аникеев Алексей</t>
  </si>
  <si>
    <t>Варапаев Валентин</t>
  </si>
  <si>
    <t>Абрамович Павел</t>
  </si>
  <si>
    <t>Парфёнов Дмитрий</t>
  </si>
  <si>
    <t>Юркевич Александр</t>
  </si>
  <si>
    <t>Лашкевич Сергей</t>
  </si>
  <si>
    <t>Мурашко Николай</t>
  </si>
  <si>
    <t>Хмыль Александр</t>
  </si>
  <si>
    <t>Мурашко Владислав</t>
  </si>
  <si>
    <t>Кунский Артём</t>
  </si>
  <si>
    <t>Готовко Илья</t>
  </si>
  <si>
    <t>Хомич Александр</t>
  </si>
  <si>
    <t>Давидович Олег</t>
  </si>
  <si>
    <t>Анкуда Игорь</t>
  </si>
  <si>
    <t>Гришко Даниил</t>
  </si>
  <si>
    <t>Климович Никита</t>
  </si>
  <si>
    <t>Лис Дмитрий</t>
  </si>
  <si>
    <t>Кизино Александр</t>
  </si>
  <si>
    <t>Белый Михаил</t>
  </si>
  <si>
    <t>Зорич Диана</t>
  </si>
  <si>
    <t>Машаровская Анастасия</t>
  </si>
  <si>
    <t>Ахтырская Диана</t>
  </si>
  <si>
    <t>Судникович Анна</t>
  </si>
  <si>
    <t>Насевич Даниил</t>
  </si>
  <si>
    <t>Елесеев Александр</t>
  </si>
  <si>
    <t>Сизов Никита</t>
  </si>
  <si>
    <t>Вербицкий Никита</t>
  </si>
  <si>
    <t>Вербицкий Виталий</t>
  </si>
  <si>
    <t>Воропаев Андрей</t>
  </si>
  <si>
    <t>Федин Илья</t>
  </si>
  <si>
    <t>Загорский Сергей</t>
  </si>
  <si>
    <t>ур. Богдановка</t>
  </si>
  <si>
    <t>7 уастник</t>
  </si>
  <si>
    <t>8 участник</t>
  </si>
  <si>
    <t>Протокол районных соревнований по спортивному ориентированию                                              "Золотая осень - 2016"</t>
  </si>
  <si>
    <t>п.20.12</t>
  </si>
  <si>
    <t>Главный судья</t>
  </si>
  <si>
    <t>Главный секретарь</t>
  </si>
  <si>
    <t>Г.В. Вашкевич</t>
  </si>
  <si>
    <t>О.Н. Шаплыко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</si>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</sst>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trike/>
      <sz val="14"/>
      <color theme="1"/>
      <name val="Times New Roman"/>
      <family val="1"/>
      <charset val="204"/>
    </font>
    <font>
      <strike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2" xfId="0" applyFont="1" applyBorder="1"/>
    <xf numFmtId="0" fontId="2" fillId="0" borderId="2" xfId="0" applyFont="1" applyFill="1" applyBorder="1"/>
    <xf numFmtId="21" fontId="2" fillId="0" borderId="2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21" fontId="2" fillId="0" borderId="0" xfId="0" applyNumberFormat="1" applyFont="1" applyBorder="1"/>
    <xf numFmtId="0" fontId="0" fillId="0" borderId="2" xfId="0" applyBorder="1"/>
    <xf numFmtId="14" fontId="2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1" fontId="2" fillId="0" borderId="0" xfId="0" applyNumberFormat="1" applyFont="1"/>
    <xf numFmtId="0" fontId="1" fillId="0" borderId="2" xfId="0" applyFont="1" applyBorder="1"/>
    <xf numFmtId="0" fontId="1" fillId="0" borderId="2" xfId="0" applyFont="1" applyFill="1" applyBorder="1"/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3" xfId="0" applyFont="1" applyBorder="1"/>
    <xf numFmtId="0" fontId="0" fillId="0" borderId="1" xfId="0" applyBorder="1"/>
    <xf numFmtId="0" fontId="0" fillId="0" borderId="3" xfId="0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3" xfId="0" applyNumberFormat="1" applyFont="1" applyFill="1" applyBorder="1"/>
    <xf numFmtId="0" fontId="2" fillId="0" borderId="6" xfId="0" applyFont="1" applyBorder="1"/>
    <xf numFmtId="0" fontId="2" fillId="0" borderId="2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2" fillId="0" borderId="13" xfId="0" applyFont="1" applyBorder="1"/>
    <xf numFmtId="0" fontId="2" fillId="0" borderId="13" xfId="0" applyFont="1" applyFill="1" applyBorder="1"/>
    <xf numFmtId="21" fontId="2" fillId="0" borderId="13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21" fontId="2" fillId="0" borderId="2" xfId="0" applyNumberFormat="1" applyFont="1" applyFill="1" applyBorder="1"/>
    <xf numFmtId="21" fontId="2" fillId="0" borderId="13" xfId="0" applyNumberFormat="1" applyFont="1" applyFill="1" applyBorder="1"/>
    <xf numFmtId="0" fontId="2" fillId="0" borderId="0" xfId="0" applyFont="1" applyBorder="1" applyAlignment="1">
      <alignment horizontal="right"/>
    </xf>
    <xf numFmtId="0" fontId="2" fillId="0" borderId="9" xfId="0" applyFont="1" applyBorder="1"/>
    <xf numFmtId="21" fontId="2" fillId="0" borderId="0" xfId="0" applyNumberFormat="1" applyFont="1" applyFill="1" applyBorder="1"/>
    <xf numFmtId="21" fontId="2" fillId="0" borderId="5" xfId="0" applyNumberFormat="1" applyFont="1" applyFill="1" applyBorder="1"/>
    <xf numFmtId="164" fontId="2" fillId="0" borderId="2" xfId="0" applyNumberFormat="1" applyFont="1" applyBorder="1"/>
    <xf numFmtId="0" fontId="0" fillId="0" borderId="19" xfId="0" applyBorder="1"/>
    <xf numFmtId="0" fontId="1" fillId="0" borderId="20" xfId="0" applyFont="1" applyFill="1" applyBorder="1"/>
    <xf numFmtId="0" fontId="0" fillId="0" borderId="20" xfId="0" applyBorder="1"/>
    <xf numFmtId="0" fontId="2" fillId="0" borderId="20" xfId="0" applyFont="1" applyBorder="1"/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2" fillId="0" borderId="11" xfId="0" applyFont="1" applyFill="1" applyBorder="1"/>
    <xf numFmtId="21" fontId="2" fillId="0" borderId="11" xfId="0" applyNumberFormat="1" applyFont="1" applyFill="1" applyBorder="1"/>
    <xf numFmtId="21" fontId="2" fillId="0" borderId="11" xfId="0" applyNumberFormat="1" applyFont="1" applyBorder="1"/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6" xfId="0" applyNumberFormat="1" applyFont="1" applyFill="1" applyBorder="1"/>
    <xf numFmtId="0" fontId="0" fillId="0" borderId="22" xfId="0" applyBorder="1"/>
    <xf numFmtId="0" fontId="1" fillId="0" borderId="9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8" xfId="0" applyBorder="1"/>
    <xf numFmtId="0" fontId="2" fillId="0" borderId="10" xfId="0" applyFont="1" applyFill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9" xfId="0" applyFont="1" applyFill="1" applyBorder="1"/>
    <xf numFmtId="21" fontId="2" fillId="0" borderId="9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2" fillId="0" borderId="12" xfId="0" applyFont="1" applyFill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79" workbookViewId="0">
      <selection activeCell="B83" sqref="B83:E84"/>
    </sheetView>
  </sheetViews>
  <sheetFormatPr defaultRowHeight="18.75" x14ac:dyDescent="0.3"/>
  <cols>
    <col min="1" max="1" width="5.7109375" customWidth="1"/>
    <col min="2" max="2" width="30.7109375" bestFit="1" customWidth="1"/>
    <col min="3" max="3" width="27" bestFit="1" customWidth="1"/>
    <col min="4" max="5" width="12.28515625" customWidth="1"/>
    <col min="6" max="6" width="9.85546875" style="1" bestFit="1" customWidth="1"/>
    <col min="7" max="7" width="10.5703125" style="24" customWidth="1"/>
    <col min="8" max="8" width="9.42578125" bestFit="1" customWidth="1"/>
  </cols>
  <sheetData>
    <row r="1" spans="1:10" ht="38.25" customHeight="1" x14ac:dyDescent="0.25">
      <c r="A1" s="83" t="s">
        <v>69</v>
      </c>
      <c r="B1" s="83"/>
      <c r="C1" s="83"/>
      <c r="D1" s="83"/>
      <c r="E1" s="83"/>
      <c r="F1" s="83"/>
      <c r="G1" s="83"/>
      <c r="H1" s="40"/>
      <c r="I1" s="40"/>
    </row>
    <row r="2" spans="1:10" x14ac:dyDescent="0.3">
      <c r="A2" s="1"/>
      <c r="B2" s="11">
        <v>42679</v>
      </c>
      <c r="C2" s="1" t="s">
        <v>111</v>
      </c>
      <c r="D2" s="1"/>
      <c r="E2" s="1"/>
      <c r="G2" s="23"/>
      <c r="H2" s="1"/>
    </row>
    <row r="3" spans="1:10" ht="19.5" thickBot="1" x14ac:dyDescent="0.35">
      <c r="A3" s="1"/>
      <c r="B3" s="2" t="s">
        <v>0</v>
      </c>
      <c r="C3" s="1"/>
      <c r="D3" s="1"/>
      <c r="E3" s="1"/>
      <c r="F3" s="19"/>
      <c r="G3" s="23"/>
      <c r="H3" s="1"/>
    </row>
    <row r="4" spans="1:10" ht="38.25" thickBot="1" x14ac:dyDescent="0.3">
      <c r="A4" s="46" t="s">
        <v>1</v>
      </c>
      <c r="B4" s="47" t="s">
        <v>2</v>
      </c>
      <c r="C4" s="47" t="s">
        <v>3</v>
      </c>
      <c r="D4" s="49" t="s">
        <v>59</v>
      </c>
      <c r="E4" s="49" t="s">
        <v>60</v>
      </c>
      <c r="F4" s="47" t="s">
        <v>4</v>
      </c>
      <c r="G4" s="47" t="s">
        <v>5</v>
      </c>
      <c r="H4" s="48" t="s">
        <v>57</v>
      </c>
    </row>
    <row r="5" spans="1:10" x14ac:dyDescent="0.3">
      <c r="A5" s="29">
        <v>1</v>
      </c>
      <c r="B5" s="3" t="s">
        <v>66</v>
      </c>
      <c r="C5" s="3" t="s">
        <v>6</v>
      </c>
      <c r="D5" s="5">
        <v>3.5416666666666666E-2</v>
      </c>
      <c r="E5" s="5">
        <v>5.5844907407407406E-2</v>
      </c>
      <c r="F5" s="43">
        <f t="shared" ref="F5:F14" si="0">E5-D5</f>
        <v>2.042824074074074E-2</v>
      </c>
      <c r="G5" s="44">
        <f t="shared" ref="G5:G12" si="1">RANK(F5,$F$5:$F$12,1)</f>
        <v>1</v>
      </c>
      <c r="H5" s="45">
        <v>100</v>
      </c>
      <c r="I5" s="9"/>
      <c r="J5" s="6"/>
    </row>
    <row r="6" spans="1:10" x14ac:dyDescent="0.3">
      <c r="A6" s="29">
        <v>2</v>
      </c>
      <c r="B6" s="3" t="s">
        <v>65</v>
      </c>
      <c r="C6" s="4" t="s">
        <v>8</v>
      </c>
      <c r="D6" s="50">
        <v>4.5833333333333337E-2</v>
      </c>
      <c r="E6" s="50">
        <v>7.2604166666666664E-2</v>
      </c>
      <c r="F6" s="43">
        <f t="shared" si="0"/>
        <v>2.6770833333333327E-2</v>
      </c>
      <c r="G6" s="44">
        <f t="shared" si="1"/>
        <v>2</v>
      </c>
      <c r="H6" s="3">
        <v>97</v>
      </c>
      <c r="I6" s="6"/>
      <c r="J6" s="6"/>
    </row>
    <row r="7" spans="1:10" x14ac:dyDescent="0.3">
      <c r="A7" s="29">
        <v>3</v>
      </c>
      <c r="B7" s="3" t="s">
        <v>48</v>
      </c>
      <c r="C7" s="4" t="s">
        <v>19</v>
      </c>
      <c r="D7" s="50">
        <v>3.9583333333333331E-2</v>
      </c>
      <c r="E7" s="50">
        <v>7.0381944444444441E-2</v>
      </c>
      <c r="F7" s="43">
        <f t="shared" si="0"/>
        <v>3.079861111111111E-2</v>
      </c>
      <c r="G7" s="44">
        <f t="shared" si="1"/>
        <v>3</v>
      </c>
      <c r="H7" s="32">
        <v>94</v>
      </c>
      <c r="I7" s="6"/>
      <c r="J7" s="6"/>
    </row>
    <row r="8" spans="1:10" x14ac:dyDescent="0.3">
      <c r="A8" s="29">
        <v>4</v>
      </c>
      <c r="B8" s="4" t="s">
        <v>67</v>
      </c>
      <c r="C8" s="4" t="s">
        <v>10</v>
      </c>
      <c r="D8" s="50">
        <v>1.3888888888888888E-2</v>
      </c>
      <c r="E8" s="50">
        <v>4.5717592592592594E-2</v>
      </c>
      <c r="F8" s="43">
        <f t="shared" si="0"/>
        <v>3.1828703703703706E-2</v>
      </c>
      <c r="G8" s="44">
        <f t="shared" si="1"/>
        <v>4</v>
      </c>
      <c r="H8" s="32">
        <v>91</v>
      </c>
      <c r="I8" s="6"/>
      <c r="J8" s="6"/>
    </row>
    <row r="9" spans="1:10" x14ac:dyDescent="0.3">
      <c r="A9" s="29">
        <v>5</v>
      </c>
      <c r="B9" s="4" t="s">
        <v>58</v>
      </c>
      <c r="C9" s="3" t="s">
        <v>18</v>
      </c>
      <c r="D9" s="5">
        <v>2.1527777777777781E-2</v>
      </c>
      <c r="E9" s="5">
        <v>5.4224537037037036E-2</v>
      </c>
      <c r="F9" s="43">
        <f t="shared" si="0"/>
        <v>3.2696759259259259E-2</v>
      </c>
      <c r="G9" s="44">
        <f t="shared" si="1"/>
        <v>5</v>
      </c>
      <c r="H9" s="32">
        <v>89</v>
      </c>
      <c r="I9" s="6"/>
      <c r="J9" s="6"/>
    </row>
    <row r="10" spans="1:10" x14ac:dyDescent="0.3">
      <c r="A10" s="29">
        <v>6</v>
      </c>
      <c r="B10" s="4" t="s">
        <v>61</v>
      </c>
      <c r="C10" s="4" t="s">
        <v>12</v>
      </c>
      <c r="D10" s="50">
        <v>2.9166666666666664E-2</v>
      </c>
      <c r="E10" s="50">
        <v>7.7928240740740742E-2</v>
      </c>
      <c r="F10" s="43">
        <f t="shared" si="0"/>
        <v>4.8761574074074082E-2</v>
      </c>
      <c r="G10" s="44">
        <f t="shared" si="1"/>
        <v>6</v>
      </c>
      <c r="H10" s="32">
        <v>87</v>
      </c>
      <c r="I10" s="52"/>
      <c r="J10" s="6"/>
    </row>
    <row r="11" spans="1:10" x14ac:dyDescent="0.3">
      <c r="A11" s="29">
        <v>7</v>
      </c>
      <c r="B11" s="4" t="s">
        <v>62</v>
      </c>
      <c r="C11" s="4" t="s">
        <v>16</v>
      </c>
      <c r="D11" s="50">
        <v>5.7638888888888885E-2</v>
      </c>
      <c r="E11" s="50">
        <v>0.10729166666666667</v>
      </c>
      <c r="F11" s="43">
        <f t="shared" si="0"/>
        <v>4.9652777777777789E-2</v>
      </c>
      <c r="G11" s="44">
        <f t="shared" si="1"/>
        <v>7</v>
      </c>
      <c r="H11" s="32">
        <v>85</v>
      </c>
      <c r="I11" s="6"/>
      <c r="J11" s="6"/>
    </row>
    <row r="12" spans="1:10" x14ac:dyDescent="0.3">
      <c r="A12" s="29">
        <v>8</v>
      </c>
      <c r="B12" s="4" t="s">
        <v>63</v>
      </c>
      <c r="C12" s="4" t="s">
        <v>16</v>
      </c>
      <c r="D12" s="50">
        <v>5.9722222222222225E-2</v>
      </c>
      <c r="E12" s="50">
        <v>0.11200231481481482</v>
      </c>
      <c r="F12" s="43">
        <f t="shared" si="0"/>
        <v>5.2280092592592593E-2</v>
      </c>
      <c r="G12" s="44">
        <f t="shared" si="1"/>
        <v>8</v>
      </c>
      <c r="H12" s="32">
        <v>83</v>
      </c>
      <c r="I12" s="6"/>
      <c r="J12" s="6"/>
    </row>
    <row r="13" spans="1:10" x14ac:dyDescent="0.3">
      <c r="A13" s="29">
        <v>9</v>
      </c>
      <c r="B13" s="41" t="s">
        <v>68</v>
      </c>
      <c r="C13" s="42" t="s">
        <v>12</v>
      </c>
      <c r="D13" s="51">
        <v>3.3333333333333333E-2</v>
      </c>
      <c r="E13" s="51">
        <v>7.7430555555555558E-2</v>
      </c>
      <c r="F13" s="5" t="s">
        <v>115</v>
      </c>
      <c r="G13" s="44" t="s">
        <v>49</v>
      </c>
      <c r="H13" s="32">
        <v>0</v>
      </c>
      <c r="I13" s="6"/>
      <c r="J13" s="6"/>
    </row>
    <row r="14" spans="1:10" x14ac:dyDescent="0.3">
      <c r="A14" s="29">
        <v>10</v>
      </c>
      <c r="B14" s="3" t="s">
        <v>64</v>
      </c>
      <c r="C14" s="4" t="s">
        <v>16</v>
      </c>
      <c r="D14" s="50">
        <v>5.5555555555555552E-2</v>
      </c>
      <c r="E14" s="50">
        <v>0.1120138888888889</v>
      </c>
      <c r="F14" s="5" t="s">
        <v>115</v>
      </c>
      <c r="G14" s="44" t="s">
        <v>49</v>
      </c>
      <c r="H14" s="32">
        <v>0</v>
      </c>
      <c r="I14" s="6"/>
      <c r="J14" s="6"/>
    </row>
    <row r="15" spans="1:10" x14ac:dyDescent="0.3">
      <c r="A15" s="29"/>
      <c r="B15" s="20" t="s">
        <v>21</v>
      </c>
      <c r="C15" s="3"/>
      <c r="D15" s="3"/>
      <c r="E15" s="3"/>
      <c r="F15" s="3"/>
      <c r="G15" s="12"/>
      <c r="H15" s="32"/>
    </row>
    <row r="16" spans="1:10" x14ac:dyDescent="0.3">
      <c r="A16" s="29">
        <v>1</v>
      </c>
      <c r="B16" s="4" t="s">
        <v>83</v>
      </c>
      <c r="C16" s="3" t="s">
        <v>15</v>
      </c>
      <c r="D16" s="5">
        <v>3.7499999999999999E-2</v>
      </c>
      <c r="E16" s="5">
        <v>6.7557870370370365E-2</v>
      </c>
      <c r="F16" s="5">
        <f t="shared" ref="F16:F27" si="2">E16-D16</f>
        <v>3.0057870370370367E-2</v>
      </c>
      <c r="G16" s="12">
        <f t="shared" ref="G16:G23" si="3">RANK(F16,$F$16:$F$23,1)</f>
        <v>1</v>
      </c>
      <c r="H16" s="32">
        <v>100</v>
      </c>
      <c r="I16" s="6"/>
    </row>
    <row r="17" spans="1:9" x14ac:dyDescent="0.3">
      <c r="A17" s="29">
        <v>2</v>
      </c>
      <c r="B17" s="4" t="s">
        <v>84</v>
      </c>
      <c r="C17" s="4" t="s">
        <v>6</v>
      </c>
      <c r="D17" s="5">
        <v>3.125E-2</v>
      </c>
      <c r="E17" s="50">
        <v>6.6527777777777783E-2</v>
      </c>
      <c r="F17" s="5">
        <f t="shared" si="2"/>
        <v>3.5277777777777783E-2</v>
      </c>
      <c r="G17" s="12">
        <f t="shared" si="3"/>
        <v>2</v>
      </c>
      <c r="H17" s="32">
        <v>97</v>
      </c>
      <c r="I17" s="6"/>
    </row>
    <row r="18" spans="1:9" x14ac:dyDescent="0.3">
      <c r="A18" s="29">
        <v>3</v>
      </c>
      <c r="B18" s="4" t="s">
        <v>86</v>
      </c>
      <c r="C18" s="4" t="s">
        <v>6</v>
      </c>
      <c r="D18" s="50">
        <v>3.3333333333333333E-2</v>
      </c>
      <c r="E18" s="50">
        <v>7.2222222222222229E-2</v>
      </c>
      <c r="F18" s="5">
        <f t="shared" si="2"/>
        <v>3.8888888888888896E-2</v>
      </c>
      <c r="G18" s="12">
        <f t="shared" si="3"/>
        <v>3</v>
      </c>
      <c r="H18" s="32">
        <v>94</v>
      </c>
      <c r="I18" s="6"/>
    </row>
    <row r="19" spans="1:9" x14ac:dyDescent="0.3">
      <c r="A19" s="29">
        <v>4</v>
      </c>
      <c r="B19" s="4" t="s">
        <v>75</v>
      </c>
      <c r="C19" s="4" t="s">
        <v>10</v>
      </c>
      <c r="D19" s="50">
        <v>6.2499999999999995E-3</v>
      </c>
      <c r="E19" s="50">
        <v>5.6076388888888884E-2</v>
      </c>
      <c r="F19" s="5">
        <f t="shared" si="2"/>
        <v>4.9826388888888885E-2</v>
      </c>
      <c r="G19" s="12">
        <f t="shared" si="3"/>
        <v>4</v>
      </c>
      <c r="H19" s="32">
        <v>91</v>
      </c>
      <c r="I19" s="6"/>
    </row>
    <row r="20" spans="1:9" x14ac:dyDescent="0.3">
      <c r="A20" s="29">
        <v>5</v>
      </c>
      <c r="B20" s="4" t="s">
        <v>79</v>
      </c>
      <c r="C20" s="3" t="s">
        <v>19</v>
      </c>
      <c r="D20" s="5">
        <v>4.1666666666666664E-2</v>
      </c>
      <c r="E20" s="5">
        <v>9.1562499999999991E-2</v>
      </c>
      <c r="F20" s="5">
        <f t="shared" si="2"/>
        <v>4.9895833333333327E-2</v>
      </c>
      <c r="G20" s="12">
        <f t="shared" si="3"/>
        <v>5</v>
      </c>
      <c r="H20" s="32">
        <v>89</v>
      </c>
      <c r="I20" s="6"/>
    </row>
    <row r="21" spans="1:9" x14ac:dyDescent="0.3">
      <c r="A21" s="29">
        <v>6</v>
      </c>
      <c r="B21" s="4" t="s">
        <v>80</v>
      </c>
      <c r="C21" s="3" t="s">
        <v>19</v>
      </c>
      <c r="D21" s="54">
        <v>3.9583333333333331E-2</v>
      </c>
      <c r="E21" s="50">
        <v>9.0856481481481469E-2</v>
      </c>
      <c r="F21" s="5">
        <f t="shared" si="2"/>
        <v>5.1273148148148137E-2</v>
      </c>
      <c r="G21" s="12">
        <f t="shared" si="3"/>
        <v>6</v>
      </c>
      <c r="H21" s="32">
        <v>87</v>
      </c>
    </row>
    <row r="22" spans="1:9" x14ac:dyDescent="0.3">
      <c r="A22" s="29">
        <v>7</v>
      </c>
      <c r="B22" s="4" t="s">
        <v>82</v>
      </c>
      <c r="C22" s="4" t="s">
        <v>18</v>
      </c>
      <c r="D22" s="5">
        <v>4.1666666666666666E-3</v>
      </c>
      <c r="E22" s="50">
        <v>5.5983796296296295E-2</v>
      </c>
      <c r="F22" s="5">
        <f t="shared" si="2"/>
        <v>5.181712962962963E-2</v>
      </c>
      <c r="G22" s="12">
        <f t="shared" si="3"/>
        <v>7</v>
      </c>
      <c r="H22" s="32">
        <v>85</v>
      </c>
    </row>
    <row r="23" spans="1:9" x14ac:dyDescent="0.3">
      <c r="A23" s="29">
        <v>8</v>
      </c>
      <c r="B23" s="4" t="s">
        <v>85</v>
      </c>
      <c r="C23" s="3" t="s">
        <v>17</v>
      </c>
      <c r="D23" s="5">
        <v>0</v>
      </c>
      <c r="E23" s="5">
        <v>6.6585648148148144E-2</v>
      </c>
      <c r="F23" s="5">
        <f t="shared" si="2"/>
        <v>6.6585648148148144E-2</v>
      </c>
      <c r="G23" s="12">
        <f t="shared" si="3"/>
        <v>8</v>
      </c>
      <c r="H23" s="32">
        <v>83</v>
      </c>
    </row>
    <row r="24" spans="1:9" x14ac:dyDescent="0.3">
      <c r="A24" s="29">
        <v>9</v>
      </c>
      <c r="B24" s="4" t="s">
        <v>87</v>
      </c>
      <c r="C24" s="4" t="s">
        <v>6</v>
      </c>
      <c r="D24" s="50">
        <v>3.5416666666666666E-2</v>
      </c>
      <c r="E24" s="19">
        <v>0.11689814814814814</v>
      </c>
      <c r="F24" s="5" t="s">
        <v>115</v>
      </c>
      <c r="G24" s="12" t="s">
        <v>78</v>
      </c>
      <c r="H24" s="32">
        <v>0</v>
      </c>
    </row>
    <row r="25" spans="1:9" x14ac:dyDescent="0.3">
      <c r="A25" s="29">
        <v>10</v>
      </c>
      <c r="B25" s="4" t="s">
        <v>81</v>
      </c>
      <c r="C25" s="4" t="s">
        <v>16</v>
      </c>
      <c r="D25" s="50">
        <v>5.5555555555555552E-2</v>
      </c>
      <c r="E25" s="50">
        <v>7.8379629629629632E-2</v>
      </c>
      <c r="F25" s="5" t="s">
        <v>115</v>
      </c>
      <c r="G25" s="12" t="s">
        <v>78</v>
      </c>
      <c r="H25" s="32">
        <v>0</v>
      </c>
    </row>
    <row r="26" spans="1:9" x14ac:dyDescent="0.3">
      <c r="A26" s="29">
        <v>11</v>
      </c>
      <c r="B26" s="4" t="s">
        <v>76</v>
      </c>
      <c r="C26" s="4" t="s">
        <v>8</v>
      </c>
      <c r="D26" s="50">
        <v>4.5833333333333337E-2</v>
      </c>
      <c r="E26" s="50">
        <v>0.11180555555555556</v>
      </c>
      <c r="F26" s="5" t="s">
        <v>115</v>
      </c>
      <c r="G26" s="12" t="s">
        <v>78</v>
      </c>
      <c r="H26" s="32">
        <v>0</v>
      </c>
    </row>
    <row r="27" spans="1:9" x14ac:dyDescent="0.3">
      <c r="A27" s="29">
        <v>12</v>
      </c>
      <c r="B27" s="4" t="s">
        <v>77</v>
      </c>
      <c r="C27" s="4" t="s">
        <v>8</v>
      </c>
      <c r="D27" s="50">
        <v>4.3750000000000004E-2</v>
      </c>
      <c r="E27" s="50">
        <v>0.11178240740740741</v>
      </c>
      <c r="F27" s="5" t="s">
        <v>115</v>
      </c>
      <c r="G27" s="12" t="s">
        <v>78</v>
      </c>
      <c r="H27" s="32">
        <v>0</v>
      </c>
    </row>
    <row r="28" spans="1:9" x14ac:dyDescent="0.3">
      <c r="A28" s="33"/>
      <c r="B28" s="21" t="s">
        <v>26</v>
      </c>
      <c r="C28" s="10"/>
      <c r="D28" s="10"/>
      <c r="E28" s="10"/>
      <c r="F28" s="3"/>
      <c r="G28" s="22"/>
      <c r="H28" s="34"/>
    </row>
    <row r="29" spans="1:9" x14ac:dyDescent="0.3">
      <c r="A29" s="35">
        <v>1</v>
      </c>
      <c r="B29" s="4" t="s">
        <v>50</v>
      </c>
      <c r="C29" s="3" t="s">
        <v>13</v>
      </c>
      <c r="D29" s="50">
        <v>6.458333333333334E-2</v>
      </c>
      <c r="E29" s="50">
        <v>8.9131944444444444E-2</v>
      </c>
      <c r="F29" s="5">
        <f t="shared" ref="F29:F38" si="4">E29-D29</f>
        <v>2.4548611111111104E-2</v>
      </c>
      <c r="G29" s="15">
        <f t="shared" ref="G29:G36" si="5">RANK(F29,$F$29:$F$36,1)</f>
        <v>1</v>
      </c>
      <c r="H29" s="32">
        <v>100</v>
      </c>
    </row>
    <row r="30" spans="1:9" x14ac:dyDescent="0.3">
      <c r="A30" s="35">
        <v>2</v>
      </c>
      <c r="B30" s="4" t="s">
        <v>72</v>
      </c>
      <c r="C30" s="4" t="s">
        <v>13</v>
      </c>
      <c r="D30" s="50">
        <v>6.25E-2</v>
      </c>
      <c r="E30" s="50">
        <v>8.9398148148148157E-2</v>
      </c>
      <c r="F30" s="5">
        <f t="shared" si="4"/>
        <v>2.6898148148148157E-2</v>
      </c>
      <c r="G30" s="15">
        <f t="shared" si="5"/>
        <v>2</v>
      </c>
      <c r="H30" s="32">
        <v>97</v>
      </c>
    </row>
    <row r="31" spans="1:9" x14ac:dyDescent="0.3">
      <c r="A31" s="35">
        <v>3</v>
      </c>
      <c r="B31" s="4" t="s">
        <v>73</v>
      </c>
      <c r="C31" s="3" t="s">
        <v>19</v>
      </c>
      <c r="D31" s="5">
        <v>3.7499999999999999E-2</v>
      </c>
      <c r="E31" s="5">
        <v>6.5532407407407414E-2</v>
      </c>
      <c r="F31" s="5">
        <f t="shared" si="4"/>
        <v>2.8032407407407416E-2</v>
      </c>
      <c r="G31" s="15">
        <f t="shared" si="5"/>
        <v>3</v>
      </c>
      <c r="H31" s="32">
        <v>94</v>
      </c>
      <c r="I31" s="6"/>
    </row>
    <row r="32" spans="1:9" s="87" customFormat="1" x14ac:dyDescent="0.3">
      <c r="A32" s="35">
        <v>4</v>
      </c>
      <c r="B32" s="85" t="s">
        <v>74</v>
      </c>
      <c r="C32" s="85" t="s">
        <v>17</v>
      </c>
      <c r="D32" s="86">
        <v>0</v>
      </c>
      <c r="E32" s="86">
        <v>4.9560185185185186E-2</v>
      </c>
      <c r="F32" s="50">
        <f t="shared" si="4"/>
        <v>4.9560185185185186E-2</v>
      </c>
      <c r="G32" s="15">
        <f t="shared" si="5"/>
        <v>4</v>
      </c>
      <c r="H32" s="36">
        <v>91</v>
      </c>
    </row>
    <row r="33" spans="1:9" x14ac:dyDescent="0.3">
      <c r="A33" s="35">
        <v>5</v>
      </c>
      <c r="B33" s="4" t="s">
        <v>31</v>
      </c>
      <c r="C33" s="4" t="s">
        <v>10</v>
      </c>
      <c r="D33" s="50">
        <v>8.3333333333333332E-3</v>
      </c>
      <c r="E33" s="50">
        <v>6.0266203703703704E-2</v>
      </c>
      <c r="F33" s="5">
        <f t="shared" si="4"/>
        <v>5.1932870370370372E-2</v>
      </c>
      <c r="G33" s="15">
        <f t="shared" si="5"/>
        <v>5</v>
      </c>
      <c r="H33" s="32">
        <v>89</v>
      </c>
      <c r="I33" s="6"/>
    </row>
    <row r="34" spans="1:9" x14ac:dyDescent="0.3">
      <c r="A34" s="35">
        <v>6</v>
      </c>
      <c r="B34" s="4" t="s">
        <v>9</v>
      </c>
      <c r="C34" s="4" t="s">
        <v>10</v>
      </c>
      <c r="D34" s="50">
        <v>6.2499999999999995E-3</v>
      </c>
      <c r="E34" s="50">
        <v>6.0300925925925924E-2</v>
      </c>
      <c r="F34" s="5">
        <f t="shared" si="4"/>
        <v>5.4050925925925926E-2</v>
      </c>
      <c r="G34" s="15">
        <f t="shared" si="5"/>
        <v>6</v>
      </c>
      <c r="H34" s="32">
        <v>87</v>
      </c>
      <c r="I34" s="6"/>
    </row>
    <row r="35" spans="1:9" x14ac:dyDescent="0.3">
      <c r="A35" s="35">
        <v>7</v>
      </c>
      <c r="B35" s="3" t="s">
        <v>11</v>
      </c>
      <c r="C35" s="3" t="s">
        <v>12</v>
      </c>
      <c r="D35" s="5">
        <v>2.9166666666666664E-2</v>
      </c>
      <c r="E35" s="5">
        <v>9.2372685185185197E-2</v>
      </c>
      <c r="F35" s="5">
        <f t="shared" si="4"/>
        <v>6.3206018518518536E-2</v>
      </c>
      <c r="G35" s="15">
        <f t="shared" si="5"/>
        <v>7</v>
      </c>
      <c r="H35" s="32">
        <v>85</v>
      </c>
      <c r="I35" s="6"/>
    </row>
    <row r="36" spans="1:9" x14ac:dyDescent="0.3">
      <c r="A36" s="35">
        <v>8</v>
      </c>
      <c r="B36" s="4" t="s">
        <v>71</v>
      </c>
      <c r="C36" s="4" t="s">
        <v>6</v>
      </c>
      <c r="D36" s="50">
        <v>3.5416666666666666E-2</v>
      </c>
      <c r="E36" s="50">
        <v>0.1152199074074074</v>
      </c>
      <c r="F36" s="5">
        <f t="shared" si="4"/>
        <v>7.980324074074073E-2</v>
      </c>
      <c r="G36" s="15">
        <f t="shared" si="5"/>
        <v>8</v>
      </c>
      <c r="H36" s="36">
        <v>83</v>
      </c>
      <c r="I36" s="6"/>
    </row>
    <row r="37" spans="1:9" s="87" customFormat="1" x14ac:dyDescent="0.3">
      <c r="A37" s="35">
        <v>9</v>
      </c>
      <c r="B37" s="4" t="s">
        <v>51</v>
      </c>
      <c r="C37" s="4" t="s">
        <v>18</v>
      </c>
      <c r="D37" s="50">
        <v>1.9444444444444445E-2</v>
      </c>
      <c r="E37" s="50">
        <v>4.3611111111111107E-2</v>
      </c>
      <c r="F37" s="5" t="s">
        <v>115</v>
      </c>
      <c r="G37" s="15" t="s">
        <v>49</v>
      </c>
      <c r="H37" s="36">
        <v>0</v>
      </c>
      <c r="I37" s="88"/>
    </row>
    <row r="38" spans="1:9" x14ac:dyDescent="0.3">
      <c r="A38" s="35">
        <v>10</v>
      </c>
      <c r="B38" s="4" t="s">
        <v>70</v>
      </c>
      <c r="C38" s="4" t="s">
        <v>16</v>
      </c>
      <c r="D38" s="50">
        <v>5.5555555555555552E-2</v>
      </c>
      <c r="E38" s="50">
        <v>0.10875</v>
      </c>
      <c r="F38" s="5" t="s">
        <v>115</v>
      </c>
      <c r="G38" s="15" t="s">
        <v>49</v>
      </c>
      <c r="H38" s="32">
        <v>0</v>
      </c>
      <c r="I38" s="6"/>
    </row>
    <row r="39" spans="1:9" ht="19.5" thickBot="1" x14ac:dyDescent="0.35">
      <c r="A39" s="57"/>
      <c r="B39" s="58" t="s">
        <v>27</v>
      </c>
      <c r="C39" s="59"/>
      <c r="D39" s="59"/>
      <c r="E39" s="59"/>
      <c r="F39" s="60"/>
      <c r="G39" s="61"/>
      <c r="H39" s="62"/>
    </row>
    <row r="40" spans="1:9" x14ac:dyDescent="0.3">
      <c r="A40" s="74">
        <v>1</v>
      </c>
      <c r="B40" s="63" t="s">
        <v>23</v>
      </c>
      <c r="C40" s="63" t="s">
        <v>8</v>
      </c>
      <c r="D40" s="64">
        <v>4.3750000000000004E-2</v>
      </c>
      <c r="E40" s="64">
        <v>6.3055555555555545E-2</v>
      </c>
      <c r="F40" s="65">
        <f t="shared" ref="F40:F53" si="6">E40-D40</f>
        <v>1.9305555555555541E-2</v>
      </c>
      <c r="G40" s="66">
        <f t="shared" ref="G40:G50" si="7">RANK(F40,$F$40:$F$50,1)</f>
        <v>1</v>
      </c>
      <c r="H40" s="67">
        <v>100</v>
      </c>
    </row>
    <row r="41" spans="1:9" x14ac:dyDescent="0.3">
      <c r="A41" s="35">
        <v>2</v>
      </c>
      <c r="B41" s="4" t="s">
        <v>52</v>
      </c>
      <c r="C41" s="4" t="s">
        <v>17</v>
      </c>
      <c r="D41" s="50">
        <v>6.2499999999999995E-3</v>
      </c>
      <c r="E41" s="50">
        <v>2.8773148148148145E-2</v>
      </c>
      <c r="F41" s="5">
        <f t="shared" si="6"/>
        <v>2.2523148148148146E-2</v>
      </c>
      <c r="G41" s="15">
        <f t="shared" si="7"/>
        <v>2</v>
      </c>
      <c r="H41" s="32">
        <v>97</v>
      </c>
      <c r="I41" s="6"/>
    </row>
    <row r="42" spans="1:9" x14ac:dyDescent="0.3">
      <c r="A42" s="35">
        <v>3</v>
      </c>
      <c r="B42" s="4" t="s">
        <v>34</v>
      </c>
      <c r="C42" s="3" t="s">
        <v>17</v>
      </c>
      <c r="D42" s="5">
        <v>4.1666666666666666E-3</v>
      </c>
      <c r="E42" s="5">
        <v>2.8761574074074075E-2</v>
      </c>
      <c r="F42" s="5">
        <f t="shared" si="6"/>
        <v>2.4594907407407409E-2</v>
      </c>
      <c r="G42" s="15">
        <f t="shared" si="7"/>
        <v>3</v>
      </c>
      <c r="H42" s="32">
        <v>94</v>
      </c>
      <c r="I42" s="6"/>
    </row>
    <row r="43" spans="1:9" x14ac:dyDescent="0.3">
      <c r="A43" s="35">
        <v>4</v>
      </c>
      <c r="B43" s="4" t="s">
        <v>32</v>
      </c>
      <c r="C43" s="4" t="s">
        <v>16</v>
      </c>
      <c r="D43" s="50">
        <v>5.7638888888888885E-2</v>
      </c>
      <c r="E43" s="50">
        <v>8.638888888888889E-2</v>
      </c>
      <c r="F43" s="5">
        <f t="shared" si="6"/>
        <v>2.8750000000000005E-2</v>
      </c>
      <c r="G43" s="15">
        <f t="shared" si="7"/>
        <v>4</v>
      </c>
      <c r="H43" s="32">
        <v>91</v>
      </c>
      <c r="I43" s="6"/>
    </row>
    <row r="44" spans="1:9" x14ac:dyDescent="0.3">
      <c r="A44" s="35">
        <v>5</v>
      </c>
      <c r="B44" s="4" t="s">
        <v>33</v>
      </c>
      <c r="C44" s="4" t="s">
        <v>15</v>
      </c>
      <c r="D44" s="50">
        <v>3.7499999999999999E-2</v>
      </c>
      <c r="E44" s="50">
        <v>7.586805555555555E-2</v>
      </c>
      <c r="F44" s="5">
        <f t="shared" si="6"/>
        <v>3.8368055555555551E-2</v>
      </c>
      <c r="G44" s="15">
        <f t="shared" si="7"/>
        <v>5</v>
      </c>
      <c r="H44" s="32">
        <v>89</v>
      </c>
      <c r="I44" s="6"/>
    </row>
    <row r="45" spans="1:9" x14ac:dyDescent="0.3">
      <c r="A45" s="35">
        <v>6</v>
      </c>
      <c r="B45" s="4" t="s">
        <v>24</v>
      </c>
      <c r="C45" s="4" t="s">
        <v>10</v>
      </c>
      <c r="D45" s="50">
        <v>1.0416666666666666E-2</v>
      </c>
      <c r="E45" s="50">
        <v>5.1215277777777783E-2</v>
      </c>
      <c r="F45" s="5">
        <f t="shared" si="6"/>
        <v>4.0798611111111119E-2</v>
      </c>
      <c r="G45" s="15">
        <f t="shared" si="7"/>
        <v>6</v>
      </c>
      <c r="H45" s="32">
        <v>87</v>
      </c>
      <c r="I45" s="6"/>
    </row>
    <row r="46" spans="1:9" x14ac:dyDescent="0.3">
      <c r="A46" s="35">
        <v>7</v>
      </c>
      <c r="B46" s="4" t="s">
        <v>110</v>
      </c>
      <c r="C46" s="4" t="s">
        <v>20</v>
      </c>
      <c r="D46" s="50">
        <v>8.3333333333333332E-3</v>
      </c>
      <c r="E46" s="50">
        <v>5.1331018518518519E-2</v>
      </c>
      <c r="F46" s="5">
        <f t="shared" si="6"/>
        <v>4.2997685185185187E-2</v>
      </c>
      <c r="G46" s="15">
        <f t="shared" si="7"/>
        <v>7</v>
      </c>
      <c r="H46" s="32">
        <v>85</v>
      </c>
      <c r="I46" s="6"/>
    </row>
    <row r="47" spans="1:9" x14ac:dyDescent="0.3">
      <c r="A47" s="35">
        <v>8</v>
      </c>
      <c r="B47" s="4" t="s">
        <v>107</v>
      </c>
      <c r="C47" s="4" t="s">
        <v>15</v>
      </c>
      <c r="D47" s="50">
        <v>3.125E-2</v>
      </c>
      <c r="E47" s="50">
        <v>7.5752314814814814E-2</v>
      </c>
      <c r="F47" s="5">
        <f t="shared" si="6"/>
        <v>4.4502314814814814E-2</v>
      </c>
      <c r="G47" s="15">
        <f t="shared" si="7"/>
        <v>8</v>
      </c>
      <c r="H47" s="36">
        <v>83</v>
      </c>
      <c r="I47" s="6"/>
    </row>
    <row r="48" spans="1:9" x14ac:dyDescent="0.3">
      <c r="A48" s="35">
        <v>9</v>
      </c>
      <c r="B48" s="4" t="s">
        <v>109</v>
      </c>
      <c r="C48" s="4" t="s">
        <v>20</v>
      </c>
      <c r="D48" s="50">
        <v>2.0833333333333333E-3</v>
      </c>
      <c r="E48" s="50">
        <v>5.1180555555555556E-2</v>
      </c>
      <c r="F48" s="5">
        <f t="shared" si="6"/>
        <v>4.9097222222222223E-2</v>
      </c>
      <c r="G48" s="15">
        <f t="shared" si="7"/>
        <v>9</v>
      </c>
      <c r="H48" s="36">
        <v>81</v>
      </c>
      <c r="I48" s="6"/>
    </row>
    <row r="49" spans="1:9" x14ac:dyDescent="0.3">
      <c r="A49" s="35">
        <v>10</v>
      </c>
      <c r="B49" s="4" t="s">
        <v>25</v>
      </c>
      <c r="C49" s="4" t="s">
        <v>6</v>
      </c>
      <c r="D49" s="50">
        <v>4.1666666666666664E-2</v>
      </c>
      <c r="E49" s="50">
        <v>9.329861111111111E-2</v>
      </c>
      <c r="F49" s="5">
        <f t="shared" si="6"/>
        <v>5.1631944444444446E-2</v>
      </c>
      <c r="G49" s="15">
        <f t="shared" si="7"/>
        <v>10</v>
      </c>
      <c r="H49" s="36">
        <v>80</v>
      </c>
      <c r="I49" s="6"/>
    </row>
    <row r="50" spans="1:9" x14ac:dyDescent="0.3">
      <c r="A50" s="35">
        <v>11</v>
      </c>
      <c r="B50" s="4" t="s">
        <v>103</v>
      </c>
      <c r="C50" s="4" t="s">
        <v>16</v>
      </c>
      <c r="D50" s="50">
        <v>6.25E-2</v>
      </c>
      <c r="E50" s="50">
        <v>0.11606481481481483</v>
      </c>
      <c r="F50" s="5">
        <f t="shared" si="6"/>
        <v>5.3564814814814829E-2</v>
      </c>
      <c r="G50" s="15">
        <f t="shared" si="7"/>
        <v>11</v>
      </c>
      <c r="H50" s="36">
        <v>79</v>
      </c>
      <c r="I50" s="6"/>
    </row>
    <row r="51" spans="1:9" x14ac:dyDescent="0.3">
      <c r="A51" s="35">
        <v>12</v>
      </c>
      <c r="B51" s="4" t="s">
        <v>108</v>
      </c>
      <c r="C51" s="4" t="s">
        <v>17</v>
      </c>
      <c r="D51" s="50">
        <v>0</v>
      </c>
      <c r="E51" s="50">
        <v>4.9479166666666664E-2</v>
      </c>
      <c r="F51" s="5" t="s">
        <v>115</v>
      </c>
      <c r="G51" s="12" t="s">
        <v>54</v>
      </c>
      <c r="H51" s="36">
        <v>0</v>
      </c>
      <c r="I51" s="6"/>
    </row>
    <row r="52" spans="1:9" x14ac:dyDescent="0.3">
      <c r="A52" s="35">
        <v>13</v>
      </c>
      <c r="B52" s="4" t="s">
        <v>106</v>
      </c>
      <c r="C52" s="4" t="s">
        <v>15</v>
      </c>
      <c r="D52" s="50">
        <v>3.9583333333333331E-2</v>
      </c>
      <c r="E52" s="50">
        <v>0.10180555555555555</v>
      </c>
      <c r="F52" s="5" t="s">
        <v>115</v>
      </c>
      <c r="G52" s="12" t="s">
        <v>54</v>
      </c>
      <c r="H52" s="36">
        <v>0</v>
      </c>
      <c r="I52" s="6"/>
    </row>
    <row r="53" spans="1:9" ht="19.5" thickBot="1" x14ac:dyDescent="0.35">
      <c r="A53" s="75">
        <v>14</v>
      </c>
      <c r="B53" s="31" t="s">
        <v>105</v>
      </c>
      <c r="C53" s="31" t="s">
        <v>7</v>
      </c>
      <c r="D53" s="55">
        <v>5.5555555555555552E-2</v>
      </c>
      <c r="E53" s="55">
        <v>0.10439814814814814</v>
      </c>
      <c r="F53" s="5" t="s">
        <v>115</v>
      </c>
      <c r="G53" s="14" t="s">
        <v>54</v>
      </c>
      <c r="H53" s="76">
        <v>0</v>
      </c>
      <c r="I53" s="6"/>
    </row>
    <row r="54" spans="1:9" ht="19.5" thickBot="1" x14ac:dyDescent="0.35">
      <c r="A54" s="69"/>
      <c r="B54" s="70" t="s">
        <v>28</v>
      </c>
      <c r="C54" s="71"/>
      <c r="D54" s="71"/>
      <c r="E54" s="71"/>
      <c r="F54" s="53"/>
      <c r="G54" s="72"/>
      <c r="H54" s="73"/>
    </row>
    <row r="55" spans="1:9" x14ac:dyDescent="0.3">
      <c r="A55" s="74">
        <v>1</v>
      </c>
      <c r="B55" s="63" t="s">
        <v>35</v>
      </c>
      <c r="C55" s="63" t="s">
        <v>18</v>
      </c>
      <c r="D55" s="64">
        <v>2.5694444444444447E-2</v>
      </c>
      <c r="E55" s="64">
        <v>4.7916666666666663E-2</v>
      </c>
      <c r="F55" s="65">
        <f t="shared" ref="F55:F62" si="8">E55-D55</f>
        <v>2.2222222222222216E-2</v>
      </c>
      <c r="G55" s="66">
        <f t="shared" ref="G55:G61" si="9">RANK(F55,$F$55:$F$61,1)</f>
        <v>1</v>
      </c>
      <c r="H55" s="67">
        <v>100</v>
      </c>
      <c r="I55" s="7"/>
    </row>
    <row r="56" spans="1:9" x14ac:dyDescent="0.3">
      <c r="A56" s="35">
        <v>2</v>
      </c>
      <c r="B56" s="4" t="s">
        <v>14</v>
      </c>
      <c r="C56" s="4" t="s">
        <v>15</v>
      </c>
      <c r="D56" s="50">
        <v>3.125E-2</v>
      </c>
      <c r="E56" s="50">
        <v>6.3773148148148148E-2</v>
      </c>
      <c r="F56" s="5">
        <f t="shared" si="8"/>
        <v>3.2523148148148148E-2</v>
      </c>
      <c r="G56" s="15">
        <f t="shared" si="9"/>
        <v>2</v>
      </c>
      <c r="H56" s="32">
        <v>97</v>
      </c>
      <c r="I56" s="7"/>
    </row>
    <row r="57" spans="1:9" x14ac:dyDescent="0.3">
      <c r="A57" s="35">
        <v>3</v>
      </c>
      <c r="B57" s="4" t="s">
        <v>29</v>
      </c>
      <c r="C57" s="4" t="s">
        <v>12</v>
      </c>
      <c r="D57" s="50">
        <v>2.9166666666666664E-2</v>
      </c>
      <c r="E57" s="50">
        <v>6.4259259259259252E-2</v>
      </c>
      <c r="F57" s="5">
        <f t="shared" si="8"/>
        <v>3.5092592592592592E-2</v>
      </c>
      <c r="G57" s="15">
        <f t="shared" si="9"/>
        <v>3</v>
      </c>
      <c r="H57" s="32">
        <v>94</v>
      </c>
      <c r="I57" s="7"/>
    </row>
    <row r="58" spans="1:9" x14ac:dyDescent="0.3">
      <c r="A58" s="35">
        <v>4</v>
      </c>
      <c r="B58" s="4" t="s">
        <v>47</v>
      </c>
      <c r="C58" s="4" t="s">
        <v>8</v>
      </c>
      <c r="D58" s="50">
        <v>4.5833333333333337E-2</v>
      </c>
      <c r="E58" s="50">
        <v>8.5752314814814823E-2</v>
      </c>
      <c r="F58" s="5">
        <f t="shared" si="8"/>
        <v>3.9918981481481486E-2</v>
      </c>
      <c r="G58" s="15">
        <f t="shared" si="9"/>
        <v>4</v>
      </c>
      <c r="H58" s="32">
        <v>91</v>
      </c>
      <c r="I58" s="7"/>
    </row>
    <row r="59" spans="1:9" x14ac:dyDescent="0.3">
      <c r="A59" s="35">
        <v>5</v>
      </c>
      <c r="B59" s="4" t="s">
        <v>102</v>
      </c>
      <c r="C59" s="4" t="s">
        <v>17</v>
      </c>
      <c r="D59" s="50">
        <v>0</v>
      </c>
      <c r="E59" s="50">
        <v>4.821759259259259E-2</v>
      </c>
      <c r="F59" s="5">
        <f t="shared" si="8"/>
        <v>4.821759259259259E-2</v>
      </c>
      <c r="G59" s="15">
        <f t="shared" si="9"/>
        <v>5</v>
      </c>
      <c r="H59" s="32">
        <v>89</v>
      </c>
      <c r="I59" s="7"/>
    </row>
    <row r="60" spans="1:9" x14ac:dyDescent="0.3">
      <c r="A60" s="35">
        <v>6</v>
      </c>
      <c r="B60" s="4" t="s">
        <v>101</v>
      </c>
      <c r="C60" s="4" t="s">
        <v>10</v>
      </c>
      <c r="D60" s="50">
        <v>8.3333333333333332E-3</v>
      </c>
      <c r="E60" s="50">
        <v>5.7118055555555554E-2</v>
      </c>
      <c r="F60" s="5">
        <f t="shared" si="8"/>
        <v>4.8784722222222222E-2</v>
      </c>
      <c r="G60" s="15">
        <f t="shared" si="9"/>
        <v>6</v>
      </c>
      <c r="H60" s="32">
        <v>87</v>
      </c>
      <c r="I60" s="7"/>
    </row>
    <row r="61" spans="1:9" x14ac:dyDescent="0.3">
      <c r="A61" s="35">
        <v>7</v>
      </c>
      <c r="B61" s="4" t="s">
        <v>100</v>
      </c>
      <c r="C61" s="4" t="s">
        <v>6</v>
      </c>
      <c r="D61" s="50">
        <v>4.1666666666666664E-2</v>
      </c>
      <c r="E61" s="50">
        <v>9.3101851851851838E-2</v>
      </c>
      <c r="F61" s="5">
        <f t="shared" si="8"/>
        <v>5.1435185185185174E-2</v>
      </c>
      <c r="G61" s="15">
        <f t="shared" si="9"/>
        <v>7</v>
      </c>
      <c r="H61" s="32">
        <v>85</v>
      </c>
      <c r="I61" s="7"/>
    </row>
    <row r="62" spans="1:9" ht="19.5" thickBot="1" x14ac:dyDescent="0.35">
      <c r="A62" s="75">
        <v>8</v>
      </c>
      <c r="B62" s="31" t="s">
        <v>99</v>
      </c>
      <c r="C62" s="31" t="s">
        <v>7</v>
      </c>
      <c r="D62" s="55">
        <v>5.5555555555555552E-2</v>
      </c>
      <c r="E62" s="55">
        <v>0.1044212962962963</v>
      </c>
      <c r="F62" s="5" t="s">
        <v>115</v>
      </c>
      <c r="G62" s="26" t="s">
        <v>49</v>
      </c>
      <c r="H62" s="38">
        <v>0</v>
      </c>
      <c r="I62" s="7"/>
    </row>
    <row r="63" spans="1:9" ht="19.5" thickBot="1" x14ac:dyDescent="0.35">
      <c r="A63" s="69"/>
      <c r="B63" s="70" t="s">
        <v>30</v>
      </c>
      <c r="C63" s="71"/>
      <c r="D63" s="71"/>
      <c r="E63" s="71"/>
      <c r="F63" s="53"/>
      <c r="G63" s="72"/>
      <c r="H63" s="73"/>
    </row>
    <row r="64" spans="1:9" s="87" customFormat="1" x14ac:dyDescent="0.3">
      <c r="A64" s="74">
        <v>1</v>
      </c>
      <c r="B64" s="63" t="s">
        <v>36</v>
      </c>
      <c r="C64" s="63" t="s">
        <v>19</v>
      </c>
      <c r="D64" s="64">
        <v>3.3333333333333333E-2</v>
      </c>
      <c r="E64" s="64">
        <v>6.5104166666666671E-2</v>
      </c>
      <c r="F64" s="64">
        <f t="shared" ref="F64:F79" si="10">E64-D64</f>
        <v>3.1770833333333338E-2</v>
      </c>
      <c r="G64" s="66">
        <f t="shared" ref="G64:G76" si="11">RANK(F64,$F$64:$F$76,1)</f>
        <v>1</v>
      </c>
      <c r="H64" s="89">
        <v>100</v>
      </c>
    </row>
    <row r="65" spans="1:9" x14ac:dyDescent="0.3">
      <c r="A65" s="29">
        <v>2</v>
      </c>
      <c r="B65" s="4" t="s">
        <v>94</v>
      </c>
      <c r="C65" s="4" t="s">
        <v>8</v>
      </c>
      <c r="D65" s="50">
        <v>4.7916666666666663E-2</v>
      </c>
      <c r="E65" s="50">
        <v>8.144675925925926E-2</v>
      </c>
      <c r="F65" s="5">
        <f t="shared" si="10"/>
        <v>3.3530092592592597E-2</v>
      </c>
      <c r="G65" s="15">
        <f t="shared" si="11"/>
        <v>2</v>
      </c>
      <c r="H65" s="32">
        <v>97</v>
      </c>
      <c r="I65" s="7"/>
    </row>
    <row r="66" spans="1:9" x14ac:dyDescent="0.3">
      <c r="A66" s="29">
        <v>3</v>
      </c>
      <c r="B66" s="4" t="s">
        <v>91</v>
      </c>
      <c r="C66" s="4" t="s">
        <v>7</v>
      </c>
      <c r="D66" s="50">
        <v>5.9722222222222225E-2</v>
      </c>
      <c r="E66" s="50">
        <v>9.3287037037037043E-2</v>
      </c>
      <c r="F66" s="5">
        <f t="shared" si="10"/>
        <v>3.3564814814814818E-2</v>
      </c>
      <c r="G66" s="15">
        <f t="shared" si="11"/>
        <v>3</v>
      </c>
      <c r="H66" s="32">
        <v>94</v>
      </c>
      <c r="I66" s="7"/>
    </row>
    <row r="67" spans="1:9" x14ac:dyDescent="0.3">
      <c r="A67" s="29">
        <v>4</v>
      </c>
      <c r="B67" s="4" t="s">
        <v>98</v>
      </c>
      <c r="C67" s="4" t="s">
        <v>17</v>
      </c>
      <c r="D67" s="50">
        <v>0</v>
      </c>
      <c r="E67" s="50">
        <v>3.5648148148148151E-2</v>
      </c>
      <c r="F67" s="5">
        <f t="shared" si="10"/>
        <v>3.5648148148148151E-2</v>
      </c>
      <c r="G67" s="15">
        <f t="shared" si="11"/>
        <v>4</v>
      </c>
      <c r="H67" s="32">
        <v>91</v>
      </c>
      <c r="I67" s="7"/>
    </row>
    <row r="68" spans="1:9" x14ac:dyDescent="0.3">
      <c r="A68" s="29">
        <v>5</v>
      </c>
      <c r="B68" s="4" t="s">
        <v>56</v>
      </c>
      <c r="C68" s="4" t="s">
        <v>12</v>
      </c>
      <c r="D68" s="50">
        <v>2.1527777777777781E-2</v>
      </c>
      <c r="E68" s="50">
        <v>5.8125000000000003E-2</v>
      </c>
      <c r="F68" s="5">
        <f t="shared" si="10"/>
        <v>3.6597222222222225E-2</v>
      </c>
      <c r="G68" s="15">
        <f t="shared" si="11"/>
        <v>5</v>
      </c>
      <c r="H68" s="32">
        <v>89</v>
      </c>
      <c r="I68" s="7"/>
    </row>
    <row r="69" spans="1:9" x14ac:dyDescent="0.3">
      <c r="A69" s="29">
        <v>6</v>
      </c>
      <c r="B69" s="39" t="s">
        <v>90</v>
      </c>
      <c r="C69" s="4" t="s">
        <v>7</v>
      </c>
      <c r="D69" s="50">
        <v>5.5555555555555552E-2</v>
      </c>
      <c r="E69" s="50">
        <v>9.3229166666666655E-2</v>
      </c>
      <c r="F69" s="5">
        <f t="shared" si="10"/>
        <v>3.7673611111111102E-2</v>
      </c>
      <c r="G69" s="15">
        <f t="shared" si="11"/>
        <v>6</v>
      </c>
      <c r="H69" s="37">
        <v>87</v>
      </c>
      <c r="I69" s="7"/>
    </row>
    <row r="70" spans="1:9" x14ac:dyDescent="0.3">
      <c r="A70" s="29">
        <v>7</v>
      </c>
      <c r="B70" s="4" t="s">
        <v>22</v>
      </c>
      <c r="C70" s="4" t="s">
        <v>18</v>
      </c>
      <c r="D70" s="50">
        <v>1.9444444444444445E-2</v>
      </c>
      <c r="E70" s="50">
        <v>5.8819444444444445E-2</v>
      </c>
      <c r="F70" s="5">
        <f t="shared" si="10"/>
        <v>3.9375E-2</v>
      </c>
      <c r="G70" s="15">
        <f t="shared" si="11"/>
        <v>7</v>
      </c>
      <c r="H70" s="37">
        <v>85</v>
      </c>
      <c r="I70" s="7"/>
    </row>
    <row r="71" spans="1:9" x14ac:dyDescent="0.3">
      <c r="A71" s="29">
        <v>8</v>
      </c>
      <c r="B71" s="4" t="s">
        <v>53</v>
      </c>
      <c r="C71" s="4" t="s">
        <v>15</v>
      </c>
      <c r="D71" s="50">
        <v>3.125E-2</v>
      </c>
      <c r="E71" s="50">
        <v>7.5173611111111108E-2</v>
      </c>
      <c r="F71" s="5">
        <f t="shared" si="10"/>
        <v>4.3923611111111108E-2</v>
      </c>
      <c r="G71" s="15">
        <f t="shared" si="11"/>
        <v>8</v>
      </c>
      <c r="H71" s="37">
        <v>83</v>
      </c>
      <c r="I71" s="7"/>
    </row>
    <row r="72" spans="1:9" x14ac:dyDescent="0.3">
      <c r="A72" s="29">
        <v>9</v>
      </c>
      <c r="B72" s="4" t="s">
        <v>93</v>
      </c>
      <c r="C72" s="4" t="s">
        <v>10</v>
      </c>
      <c r="D72" s="50">
        <v>8.3333333333333332E-3</v>
      </c>
      <c r="E72" s="50">
        <v>5.8645833333333335E-2</v>
      </c>
      <c r="F72" s="5">
        <f t="shared" si="10"/>
        <v>5.0312500000000003E-2</v>
      </c>
      <c r="G72" s="15">
        <f t="shared" si="11"/>
        <v>9</v>
      </c>
      <c r="H72" s="37">
        <v>81</v>
      </c>
      <c r="I72" s="7"/>
    </row>
    <row r="73" spans="1:9" x14ac:dyDescent="0.3">
      <c r="A73" s="29">
        <v>10</v>
      </c>
      <c r="B73" s="4" t="s">
        <v>92</v>
      </c>
      <c r="C73" s="4" t="s">
        <v>10</v>
      </c>
      <c r="D73" s="50">
        <v>6.2499999999999995E-3</v>
      </c>
      <c r="E73" s="50">
        <v>5.8495370370370371E-2</v>
      </c>
      <c r="F73" s="5">
        <f t="shared" si="10"/>
        <v>5.2245370370370373E-2</v>
      </c>
      <c r="G73" s="15">
        <f t="shared" si="11"/>
        <v>10</v>
      </c>
      <c r="H73" s="32">
        <v>80</v>
      </c>
    </row>
    <row r="74" spans="1:9" x14ac:dyDescent="0.3">
      <c r="A74" s="29">
        <v>11</v>
      </c>
      <c r="B74" s="4" t="s">
        <v>89</v>
      </c>
      <c r="C74" s="4" t="s">
        <v>16</v>
      </c>
      <c r="D74" s="50">
        <v>6.25E-2</v>
      </c>
      <c r="E74" s="50">
        <v>0.11559027777777779</v>
      </c>
      <c r="F74" s="5">
        <f t="shared" si="10"/>
        <v>5.3090277777777792E-2</v>
      </c>
      <c r="G74" s="15">
        <f t="shared" si="11"/>
        <v>11</v>
      </c>
      <c r="H74" s="32">
        <v>79</v>
      </c>
    </row>
    <row r="75" spans="1:9" x14ac:dyDescent="0.3">
      <c r="A75" s="29">
        <v>12</v>
      </c>
      <c r="B75" s="4" t="s">
        <v>97</v>
      </c>
      <c r="C75" s="4" t="s">
        <v>20</v>
      </c>
      <c r="D75" s="5">
        <v>4.1666666666666666E-3</v>
      </c>
      <c r="E75" s="5">
        <v>5.8229166666666665E-2</v>
      </c>
      <c r="F75" s="56">
        <f t="shared" si="10"/>
        <v>5.4062499999999999E-2</v>
      </c>
      <c r="G75" s="15">
        <f t="shared" si="11"/>
        <v>12</v>
      </c>
      <c r="H75" s="36">
        <v>78</v>
      </c>
    </row>
    <row r="76" spans="1:9" x14ac:dyDescent="0.3">
      <c r="A76" s="29">
        <v>13</v>
      </c>
      <c r="B76" s="4" t="s">
        <v>37</v>
      </c>
      <c r="C76" s="4" t="s">
        <v>20</v>
      </c>
      <c r="D76" s="5">
        <v>2.0833333333333333E-3</v>
      </c>
      <c r="E76" s="5">
        <v>5.8206018518518511E-2</v>
      </c>
      <c r="F76" s="56">
        <f t="shared" si="10"/>
        <v>5.6122685185185178E-2</v>
      </c>
      <c r="G76" s="15">
        <f t="shared" si="11"/>
        <v>13</v>
      </c>
      <c r="H76" s="36">
        <v>77</v>
      </c>
    </row>
    <row r="77" spans="1:9" x14ac:dyDescent="0.3">
      <c r="A77" s="29">
        <v>14</v>
      </c>
      <c r="B77" s="4" t="s">
        <v>95</v>
      </c>
      <c r="C77" s="4" t="s">
        <v>10</v>
      </c>
      <c r="D77" s="50">
        <v>1.0416666666666666E-2</v>
      </c>
      <c r="E77" s="50">
        <v>7.7627314814814816E-2</v>
      </c>
      <c r="F77" s="5" t="s">
        <v>115</v>
      </c>
      <c r="G77" s="12" t="s">
        <v>54</v>
      </c>
      <c r="H77" s="37">
        <v>0</v>
      </c>
      <c r="I77" s="7"/>
    </row>
    <row r="78" spans="1:9" x14ac:dyDescent="0.3">
      <c r="A78" s="29">
        <v>15</v>
      </c>
      <c r="B78" s="4" t="s">
        <v>104</v>
      </c>
      <c r="C78" s="4" t="s">
        <v>7</v>
      </c>
      <c r="D78" s="50">
        <v>5.7638888888888885E-2</v>
      </c>
      <c r="E78" s="50">
        <v>9.3217592592592588E-2</v>
      </c>
      <c r="F78" s="5" t="s">
        <v>115</v>
      </c>
      <c r="G78" s="15" t="s">
        <v>54</v>
      </c>
      <c r="H78" s="32">
        <v>0</v>
      </c>
      <c r="I78" s="7"/>
    </row>
    <row r="79" spans="1:9" x14ac:dyDescent="0.3">
      <c r="A79" s="29">
        <v>16</v>
      </c>
      <c r="B79" s="4" t="s">
        <v>96</v>
      </c>
      <c r="C79" s="4" t="s">
        <v>8</v>
      </c>
      <c r="D79" s="5">
        <v>4.3750000000000004E-2</v>
      </c>
      <c r="E79" s="50">
        <v>7.2824074074074083E-2</v>
      </c>
      <c r="F79" s="5" t="s">
        <v>115</v>
      </c>
      <c r="G79" s="15" t="s">
        <v>54</v>
      </c>
      <c r="H79" s="32">
        <v>0</v>
      </c>
      <c r="I79" s="7"/>
    </row>
    <row r="80" spans="1:9" x14ac:dyDescent="0.3">
      <c r="A80" s="29">
        <v>17</v>
      </c>
      <c r="B80" s="4" t="s">
        <v>88</v>
      </c>
      <c r="C80" s="4" t="s">
        <v>6</v>
      </c>
      <c r="D80" s="50">
        <v>3.7499999999999999E-2</v>
      </c>
      <c r="E80" s="4"/>
      <c r="F80" s="5" t="s">
        <v>115</v>
      </c>
      <c r="G80" s="15" t="s">
        <v>54</v>
      </c>
      <c r="H80" s="37">
        <v>0</v>
      </c>
      <c r="I80" s="7"/>
    </row>
    <row r="81" spans="1:9" ht="19.5" thickBot="1" x14ac:dyDescent="0.35">
      <c r="A81" s="30">
        <v>18</v>
      </c>
      <c r="B81" s="31" t="s">
        <v>55</v>
      </c>
      <c r="C81" s="31" t="s">
        <v>19</v>
      </c>
      <c r="D81" s="55">
        <v>3.9583333333333331E-2</v>
      </c>
      <c r="E81" s="31"/>
      <c r="F81" s="5" t="s">
        <v>115</v>
      </c>
      <c r="G81" s="14" t="s">
        <v>54</v>
      </c>
      <c r="H81" s="68">
        <v>0</v>
      </c>
      <c r="I81" s="7"/>
    </row>
    <row r="83" spans="1:9" x14ac:dyDescent="0.3">
      <c r="B83" s="8" t="s">
        <v>116</v>
      </c>
      <c r="C83" s="90" t="s">
        <v>120</v>
      </c>
      <c r="D83" s="1" t="s">
        <v>118</v>
      </c>
    </row>
    <row r="84" spans="1:9" x14ac:dyDescent="0.3">
      <c r="B84" s="8" t="s">
        <v>117</v>
      </c>
      <c r="C84" s="90" t="s">
        <v>120</v>
      </c>
      <c r="D84" s="1" t="s">
        <v>119</v>
      </c>
    </row>
  </sheetData>
  <autoFilter ref="A4:G81"/>
  <sortState ref="B41:G51">
    <sortCondition ref="G41:G51"/>
  </sortState>
  <mergeCells count="1">
    <mergeCell ref="A1:G1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M15" sqref="M15"/>
    </sheetView>
  </sheetViews>
  <sheetFormatPr defaultRowHeight="15" x14ac:dyDescent="0.25"/>
  <cols>
    <col min="1" max="1" width="6.28515625" customWidth="1"/>
    <col min="2" max="2" width="27.28515625" bestFit="1" customWidth="1"/>
    <col min="3" max="3" width="9.28515625" customWidth="1"/>
  </cols>
  <sheetData>
    <row r="1" spans="1:14" ht="44.25" customHeight="1" x14ac:dyDescent="0.25">
      <c r="B1" s="84" t="s">
        <v>114</v>
      </c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19.5" thickBot="1" x14ac:dyDescent="0.35">
      <c r="B2" s="11">
        <v>42679</v>
      </c>
      <c r="D2" s="1" t="s">
        <v>111</v>
      </c>
      <c r="E2" s="1"/>
      <c r="F2" s="23"/>
      <c r="G2" s="1"/>
    </row>
    <row r="3" spans="1:14" ht="41.25" thickBot="1" x14ac:dyDescent="0.3">
      <c r="A3" s="79" t="s">
        <v>1</v>
      </c>
      <c r="B3" s="16" t="s">
        <v>39</v>
      </c>
      <c r="C3" s="17" t="s">
        <v>40</v>
      </c>
      <c r="D3" s="18" t="s">
        <v>41</v>
      </c>
      <c r="E3" s="17" t="s">
        <v>42</v>
      </c>
      <c r="F3" s="18" t="s">
        <v>43</v>
      </c>
      <c r="G3" s="17" t="s">
        <v>44</v>
      </c>
      <c r="H3" s="18" t="s">
        <v>45</v>
      </c>
      <c r="I3" s="17" t="s">
        <v>112</v>
      </c>
      <c r="J3" s="18" t="s">
        <v>113</v>
      </c>
      <c r="K3" s="17" t="s">
        <v>46</v>
      </c>
      <c r="L3" s="18" t="s">
        <v>5</v>
      </c>
    </row>
    <row r="4" spans="1:14" ht="18.75" x14ac:dyDescent="0.3">
      <c r="A4" s="12">
        <v>1</v>
      </c>
      <c r="B4" s="77" t="s">
        <v>17</v>
      </c>
      <c r="C4" s="27">
        <v>83</v>
      </c>
      <c r="D4" s="66">
        <v>91</v>
      </c>
      <c r="E4" s="27">
        <v>97</v>
      </c>
      <c r="F4" s="27">
        <v>94</v>
      </c>
      <c r="G4" s="80">
        <v>0</v>
      </c>
      <c r="H4" s="27">
        <v>89</v>
      </c>
      <c r="I4" s="27">
        <v>91</v>
      </c>
      <c r="J4" s="80">
        <v>0</v>
      </c>
      <c r="K4" s="27">
        <f>SUM(C4:J4)</f>
        <v>545</v>
      </c>
      <c r="L4" s="28">
        <f>RANK(K4,$K$4:$K$15,0)</f>
        <v>1</v>
      </c>
      <c r="N4" s="8"/>
    </row>
    <row r="5" spans="1:14" ht="18.75" x14ac:dyDescent="0.3">
      <c r="A5" s="12">
        <v>2</v>
      </c>
      <c r="B5" s="78" t="s">
        <v>6</v>
      </c>
      <c r="C5" s="12">
        <v>100</v>
      </c>
      <c r="D5" s="12">
        <v>97</v>
      </c>
      <c r="E5" s="12">
        <v>94</v>
      </c>
      <c r="F5" s="81">
        <v>0</v>
      </c>
      <c r="G5" s="12">
        <v>83</v>
      </c>
      <c r="H5" s="12">
        <v>80</v>
      </c>
      <c r="I5" s="12">
        <v>85</v>
      </c>
      <c r="J5" s="81">
        <v>0</v>
      </c>
      <c r="K5" s="12">
        <f>SUM(C5:J5)</f>
        <v>539</v>
      </c>
      <c r="L5" s="13">
        <f>RANK(K5,$K$4:$K$15,0)</f>
        <v>2</v>
      </c>
      <c r="N5" s="7"/>
    </row>
    <row r="6" spans="1:14" ht="18.75" x14ac:dyDescent="0.3">
      <c r="A6" s="12">
        <v>3</v>
      </c>
      <c r="B6" s="78" t="s">
        <v>10</v>
      </c>
      <c r="C6" s="12">
        <v>91</v>
      </c>
      <c r="D6" s="12">
        <v>91</v>
      </c>
      <c r="E6" s="12">
        <v>89</v>
      </c>
      <c r="F6" s="12">
        <v>89</v>
      </c>
      <c r="G6" s="12">
        <v>87</v>
      </c>
      <c r="H6" s="12">
        <v>87</v>
      </c>
      <c r="I6" s="81">
        <v>87</v>
      </c>
      <c r="J6" s="81">
        <v>81</v>
      </c>
      <c r="K6" s="12">
        <f>SUM(C6:H6)</f>
        <v>534</v>
      </c>
      <c r="L6" s="13">
        <f>RANK(K6,$K$4:$K$15,0)</f>
        <v>3</v>
      </c>
      <c r="N6" s="8"/>
    </row>
    <row r="7" spans="1:14" ht="18.75" x14ac:dyDescent="0.3">
      <c r="A7" s="12">
        <v>4</v>
      </c>
      <c r="B7" s="78" t="s">
        <v>19</v>
      </c>
      <c r="C7" s="12">
        <v>94</v>
      </c>
      <c r="D7" s="12">
        <v>89</v>
      </c>
      <c r="E7" s="12">
        <v>87</v>
      </c>
      <c r="F7" s="12">
        <v>94</v>
      </c>
      <c r="G7" s="12">
        <v>100</v>
      </c>
      <c r="H7" s="12">
        <v>0</v>
      </c>
      <c r="I7" s="81">
        <v>0</v>
      </c>
      <c r="J7" s="81">
        <v>0</v>
      </c>
      <c r="K7" s="12">
        <f>SUM(C7:J7)</f>
        <v>464</v>
      </c>
      <c r="L7" s="13">
        <f>RANK(K7,$K$4:$K$15,0)</f>
        <v>4</v>
      </c>
      <c r="N7" s="7"/>
    </row>
    <row r="8" spans="1:14" ht="18.75" x14ac:dyDescent="0.3">
      <c r="A8" s="12">
        <v>5</v>
      </c>
      <c r="B8" s="78" t="s">
        <v>15</v>
      </c>
      <c r="C8" s="12">
        <v>100</v>
      </c>
      <c r="D8" s="12">
        <v>89</v>
      </c>
      <c r="E8" s="12">
        <v>0</v>
      </c>
      <c r="F8" s="12">
        <v>83</v>
      </c>
      <c r="G8" s="81">
        <v>0</v>
      </c>
      <c r="H8" s="81">
        <v>0</v>
      </c>
      <c r="I8" s="12">
        <v>97</v>
      </c>
      <c r="J8" s="12">
        <v>83</v>
      </c>
      <c r="K8" s="12">
        <f>SUM(C8:J8)</f>
        <v>452</v>
      </c>
      <c r="L8" s="13">
        <f>RANK(K8,$K$4:$K$15,0)</f>
        <v>5</v>
      </c>
      <c r="N8" s="7"/>
    </row>
    <row r="9" spans="1:14" ht="18.75" x14ac:dyDescent="0.3">
      <c r="A9" s="12">
        <v>6</v>
      </c>
      <c r="B9" s="78" t="s">
        <v>16</v>
      </c>
      <c r="C9" s="12">
        <v>85</v>
      </c>
      <c r="D9" s="12">
        <v>83</v>
      </c>
      <c r="E9" s="12">
        <v>0</v>
      </c>
      <c r="F9" s="81">
        <v>0</v>
      </c>
      <c r="G9" s="81">
        <v>0</v>
      </c>
      <c r="H9" s="12">
        <v>91</v>
      </c>
      <c r="I9" s="12">
        <v>79</v>
      </c>
      <c r="J9" s="12">
        <v>79</v>
      </c>
      <c r="K9" s="12">
        <f>J9+I9+H9+E9+D9+C9</f>
        <v>417</v>
      </c>
      <c r="L9" s="13">
        <f>RANK(K9,$K$4:$K$15,0)</f>
        <v>6</v>
      </c>
      <c r="N9" s="7"/>
    </row>
    <row r="10" spans="1:14" ht="18.75" x14ac:dyDescent="0.3">
      <c r="A10" s="12">
        <v>7</v>
      </c>
      <c r="B10" s="78" t="s">
        <v>8</v>
      </c>
      <c r="C10" s="12">
        <v>97</v>
      </c>
      <c r="D10" s="12">
        <v>0</v>
      </c>
      <c r="E10" s="12">
        <v>0</v>
      </c>
      <c r="F10" s="12">
        <v>100</v>
      </c>
      <c r="G10" s="12">
        <v>91</v>
      </c>
      <c r="H10" s="12">
        <v>97</v>
      </c>
      <c r="I10" s="81">
        <v>0</v>
      </c>
      <c r="J10" s="81">
        <v>0</v>
      </c>
      <c r="K10" s="12">
        <f>SUM(C10:J10)</f>
        <v>385</v>
      </c>
      <c r="L10" s="13">
        <f>RANK(K10,$K$4:$K$15,0)</f>
        <v>7</v>
      </c>
      <c r="N10" s="7"/>
    </row>
    <row r="11" spans="1:14" ht="18.75" x14ac:dyDescent="0.3">
      <c r="A11" s="12">
        <v>8</v>
      </c>
      <c r="B11" s="78" t="s">
        <v>38</v>
      </c>
      <c r="C11" s="12">
        <v>89</v>
      </c>
      <c r="D11" s="12">
        <v>85</v>
      </c>
      <c r="E11" s="15">
        <v>0</v>
      </c>
      <c r="F11" s="12">
        <v>100</v>
      </c>
      <c r="G11" s="12">
        <v>85</v>
      </c>
      <c r="H11" s="12">
        <v>0</v>
      </c>
      <c r="I11" s="81">
        <v>0</v>
      </c>
      <c r="J11" s="81">
        <v>0</v>
      </c>
      <c r="K11" s="12">
        <f>C11+D11+E11+F11+G11+H11</f>
        <v>359</v>
      </c>
      <c r="L11" s="13">
        <f>RANK(K11,$K$4:$K$15,0)</f>
        <v>8</v>
      </c>
      <c r="N11" s="7"/>
    </row>
    <row r="12" spans="1:14" ht="18.75" x14ac:dyDescent="0.3">
      <c r="A12" s="12">
        <v>9</v>
      </c>
      <c r="B12" s="78" t="s">
        <v>12</v>
      </c>
      <c r="C12" s="12">
        <v>87</v>
      </c>
      <c r="D12" s="12">
        <v>0</v>
      </c>
      <c r="E12" s="12">
        <v>85</v>
      </c>
      <c r="F12" s="12">
        <v>94</v>
      </c>
      <c r="G12" s="12">
        <v>89</v>
      </c>
      <c r="H12" s="12">
        <v>0</v>
      </c>
      <c r="I12" s="81">
        <v>0</v>
      </c>
      <c r="J12" s="81">
        <v>0</v>
      </c>
      <c r="K12" s="12">
        <f>SUM(C12:J12)</f>
        <v>355</v>
      </c>
      <c r="L12" s="13">
        <f>RANK(K12,$K$4:$K$15,0)</f>
        <v>9</v>
      </c>
      <c r="N12" s="8"/>
    </row>
    <row r="13" spans="1:14" ht="18.75" x14ac:dyDescent="0.3">
      <c r="A13" s="12">
        <v>10</v>
      </c>
      <c r="B13" s="78" t="s">
        <v>20</v>
      </c>
      <c r="C13" s="12">
        <v>85</v>
      </c>
      <c r="D13" s="12">
        <v>81</v>
      </c>
      <c r="E13" s="12">
        <v>78</v>
      </c>
      <c r="F13" s="12">
        <v>77</v>
      </c>
      <c r="G13" s="12">
        <v>0</v>
      </c>
      <c r="H13" s="12">
        <v>0</v>
      </c>
      <c r="I13" s="81">
        <v>0</v>
      </c>
      <c r="J13" s="81">
        <v>0</v>
      </c>
      <c r="K13" s="12">
        <f>SUM(C13:J13)</f>
        <v>321</v>
      </c>
      <c r="L13" s="13">
        <f>RANK(K13,$K$4:$K$15,0)</f>
        <v>10</v>
      </c>
      <c r="N13" s="7"/>
    </row>
    <row r="14" spans="1:14" ht="18.75" x14ac:dyDescent="0.25">
      <c r="A14" s="12">
        <v>11</v>
      </c>
      <c r="B14" s="78" t="s">
        <v>13</v>
      </c>
      <c r="C14" s="12">
        <v>100</v>
      </c>
      <c r="D14" s="12">
        <v>97</v>
      </c>
      <c r="E14" s="12">
        <v>0</v>
      </c>
      <c r="F14" s="12">
        <v>0</v>
      </c>
      <c r="G14" s="12">
        <v>0</v>
      </c>
      <c r="H14" s="12">
        <v>0</v>
      </c>
      <c r="I14" s="81">
        <v>0</v>
      </c>
      <c r="J14" s="81">
        <v>0</v>
      </c>
      <c r="K14" s="12">
        <f>SUM(C14:J14)</f>
        <v>197</v>
      </c>
      <c r="L14" s="13">
        <f>RANK(K14,$K$4:$K$15,0)</f>
        <v>11</v>
      </c>
    </row>
    <row r="15" spans="1:14" ht="18.75" x14ac:dyDescent="0.25">
      <c r="A15" s="12">
        <v>12</v>
      </c>
      <c r="B15" s="78" t="s">
        <v>7</v>
      </c>
      <c r="C15" s="12">
        <v>0</v>
      </c>
      <c r="D15" s="12">
        <v>0</v>
      </c>
      <c r="E15" s="12">
        <v>94</v>
      </c>
      <c r="F15" s="12">
        <v>87</v>
      </c>
      <c r="G15" s="12">
        <v>0</v>
      </c>
      <c r="H15" s="25">
        <v>0</v>
      </c>
      <c r="I15" s="82">
        <v>0</v>
      </c>
      <c r="J15" s="82">
        <v>0</v>
      </c>
      <c r="K15" s="25">
        <f>SUM(C15:J15)</f>
        <v>181</v>
      </c>
      <c r="L15" s="13">
        <f>RANK(K15,$K$4:$K$15,0)</f>
        <v>12</v>
      </c>
    </row>
    <row r="17" spans="2:4" ht="18.75" x14ac:dyDescent="0.3">
      <c r="B17" s="8" t="s">
        <v>116</v>
      </c>
      <c r="C17" s="90"/>
      <c r="D17" s="1" t="s">
        <v>118</v>
      </c>
    </row>
    <row r="18" spans="2:4" ht="18.75" x14ac:dyDescent="0.3">
      <c r="B18" s="8" t="s">
        <v>117</v>
      </c>
      <c r="C18" s="90"/>
      <c r="D18" s="1" t="s">
        <v>119</v>
      </c>
    </row>
  </sheetData>
  <sortState ref="B4:L15">
    <sortCondition ref="L4:L15"/>
  </sortState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личный зачёт</vt:lpstr>
      <vt:lpstr>командный зачёт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2016-11-08T10:26:19Z</dcterms:modified>
</cp:coreProperties>
</file>