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Анис" sheetId="1" r:id="rId1"/>
  </sheets>
  <definedNames>
    <definedName name="_xlnm.Print_Area" localSheetId="0">'Анис'!$A$1:$L$60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I7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из БЗ 2017</t>
        </r>
      </text>
    </comment>
  </commentList>
</comments>
</file>

<file path=xl/sharedStrings.xml><?xml version="1.0" encoding="utf-8"?>
<sst xmlns="http://schemas.openxmlformats.org/spreadsheetml/2006/main" count="151" uniqueCount="87">
  <si>
    <t>КЦСР</t>
  </si>
  <si>
    <t>КВР</t>
  </si>
  <si>
    <t>пункт 44фз закона</t>
  </si>
  <si>
    <t>пп.4 п.1 ст.93</t>
  </si>
  <si>
    <t>пп.1 п.1 ст.93</t>
  </si>
  <si>
    <t>Прочая закупка товаров, работ и услуг для обеспечения муниципальных нужд</t>
  </si>
  <si>
    <t>Услуги по содержанию имущества</t>
  </si>
  <si>
    <t>Продукты питания</t>
  </si>
  <si>
    <t>010</t>
  </si>
  <si>
    <t>011</t>
  </si>
  <si>
    <t>012</t>
  </si>
  <si>
    <t>учебники</t>
  </si>
  <si>
    <t>до 400 тыс.руб.</t>
  </si>
  <si>
    <t>п.п.5 п.1 ст. 93</t>
  </si>
  <si>
    <t>до 100 тыс. руб.</t>
  </si>
  <si>
    <t>п.п.4 п.1 ст.93</t>
  </si>
  <si>
    <t>запросы кот.цен</t>
  </si>
  <si>
    <t>для субъект.мал.предринимательства</t>
  </si>
  <si>
    <t>ест. Монополия (Ростелеком аб.плата Сан.эп.стан. - смывы, почта - переводы)</t>
  </si>
  <si>
    <t>водоотвед., водоснабж., теплоснабж.</t>
  </si>
  <si>
    <t>п.п.8 п.1 ст.93</t>
  </si>
  <si>
    <t>п.п.14 п.1 ст. 93</t>
  </si>
  <si>
    <t>устранение аварий</t>
  </si>
  <si>
    <t>п.п.9 п1 ст.93</t>
  </si>
  <si>
    <t>электрон.документооб.</t>
  </si>
  <si>
    <t>340.012</t>
  </si>
  <si>
    <t>Сумма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</si>
  <si>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</si>
  <si>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</si>
  <si>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</si>
  <si>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>223.020</t>
  </si>
  <si>
    <t>223.030</t>
  </si>
  <si>
    <t>пп.8п.1 ст.93</t>
  </si>
  <si>
    <t>пп.29 п.1 ст.93</t>
  </si>
  <si>
    <t>2 млн. руб</t>
  </si>
  <si>
    <t>электроснабжение</t>
  </si>
  <si>
    <t>п.п.29 п.1 ст. 93</t>
  </si>
  <si>
    <t>конкурсные процедуры</t>
  </si>
  <si>
    <t>Закупка товаров, работ, услуг в сфере инф.-коммуник.технолог.</t>
  </si>
  <si>
    <t>МКОУ  "Анисимовская ООШ"</t>
  </si>
  <si>
    <t>340.009</t>
  </si>
  <si>
    <t xml:space="preserve">Услуги связи </t>
  </si>
  <si>
    <t>Услуги связи (МГ и МН)</t>
  </si>
  <si>
    <t xml:space="preserve">обслуживание бух.программ </t>
  </si>
  <si>
    <t>отопление и водоснабжение</t>
  </si>
  <si>
    <t>освещение</t>
  </si>
  <si>
    <t>52 2 01 00160</t>
  </si>
  <si>
    <t>обслуживание приборов учета</t>
  </si>
  <si>
    <t xml:space="preserve">вывоз мусора </t>
  </si>
  <si>
    <t>мед.осмотры</t>
  </si>
  <si>
    <t>предрейсовый осмотр водителей</t>
  </si>
  <si>
    <t>52 2 01 71530</t>
  </si>
  <si>
    <t>пп.5п.1 ст.93</t>
  </si>
  <si>
    <t>52 2 04 14020</t>
  </si>
  <si>
    <t>код цели</t>
  </si>
  <si>
    <t>раздел, подраздел</t>
  </si>
  <si>
    <t>07 02</t>
  </si>
  <si>
    <t>КОСГУ, доп.ЭК</t>
  </si>
  <si>
    <t>Доп. ФК</t>
  </si>
  <si>
    <t>10 03</t>
  </si>
  <si>
    <t xml:space="preserve">функционирование канала связи </t>
  </si>
  <si>
    <t>автострахование</t>
  </si>
  <si>
    <t>53 3 03 71440</t>
  </si>
  <si>
    <t xml:space="preserve">прочие продкуты на год </t>
  </si>
  <si>
    <t>пп.4п.1 ст.93</t>
  </si>
  <si>
    <t xml:space="preserve">сверено </t>
  </si>
  <si>
    <t>Объем закупаемой продукции на 2017 год</t>
  </si>
  <si>
    <t>изв.</t>
  </si>
  <si>
    <t>тех.осмотр, ремонт и предрейсовый осмотр автотранспорта</t>
  </si>
  <si>
    <t xml:space="preserve">обслуживание АПС </t>
  </si>
  <si>
    <t>прочие расходы</t>
  </si>
  <si>
    <t>медикаменты</t>
  </si>
  <si>
    <t>ГСМ</t>
  </si>
  <si>
    <t>увеличение стоимости материальных запасов</t>
  </si>
  <si>
    <t>Субсидии на иные цели</t>
  </si>
  <si>
    <t xml:space="preserve">Услуги связи   (аб.плата)                </t>
  </si>
  <si>
    <t xml:space="preserve">Закупки, всего:                          </t>
  </si>
  <si>
    <t>охрана помещений 1 кв.</t>
  </si>
  <si>
    <t>охрана помещений 2 кв.</t>
  </si>
  <si>
    <t>охрана помещений 3 кв.</t>
  </si>
  <si>
    <t>охрана помещений 4 кв.</t>
  </si>
  <si>
    <t xml:space="preserve">прочие работы, услуги                    </t>
  </si>
  <si>
    <t>53 2 01 71530</t>
  </si>
  <si>
    <t xml:space="preserve">увеличение стоимости основных средств    </t>
  </si>
  <si>
    <t>прочее увеличение стоимости материальных запасов</t>
  </si>
  <si>
    <t>К-т з.2016</t>
  </si>
  <si>
    <t xml:space="preserve">работы, услуги по содержанию имущества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</si>
</sst>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sz val="6"/>
      <name val="Arial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6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4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0" xfId="53" applyAlignment="1">
      <alignment horizontal="center"/>
      <protection/>
    </xf>
    <xf numFmtId="0" fontId="7" fillId="0" borderId="0" xfId="53">
      <alignment/>
      <protection/>
    </xf>
    <xf numFmtId="0" fontId="7" fillId="0" borderId="0" xfId="53" applyFill="1">
      <alignment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7" fillId="0" borderId="13" xfId="53" applyBorder="1" applyAlignment="1">
      <alignment wrapText="1"/>
      <protection/>
    </xf>
    <xf numFmtId="0" fontId="7" fillId="0" borderId="13" xfId="53" applyBorder="1">
      <alignment/>
      <protection/>
    </xf>
    <xf numFmtId="0" fontId="7" fillId="0" borderId="0" xfId="53" applyBorder="1" applyAlignment="1">
      <alignment wrapText="1"/>
      <protection/>
    </xf>
    <xf numFmtId="0" fontId="7" fillId="0" borderId="0" xfId="53" applyBorder="1" applyAlignment="1">
      <alignment horizontal="center" wrapText="1"/>
      <protection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9" fontId="3" fillId="0" borderId="0" xfId="53" applyNumberFormat="1" applyFont="1">
      <alignment/>
      <protection/>
    </xf>
    <xf numFmtId="4" fontId="0" fillId="0" borderId="13" xfId="53" applyNumberFormat="1" applyFont="1" applyBorder="1" applyAlignment="1">
      <alignment/>
      <protection/>
    </xf>
    <xf numFmtId="4" fontId="7" fillId="33" borderId="13" xfId="53" applyNumberFormat="1" applyFill="1" applyBorder="1">
      <alignment/>
      <protection/>
    </xf>
    <xf numFmtId="2" fontId="7" fillId="0" borderId="13" xfId="53" applyNumberFormat="1" applyBorder="1">
      <alignment/>
      <protection/>
    </xf>
    <xf numFmtId="4" fontId="4" fillId="34" borderId="13" xfId="53" applyNumberFormat="1" applyFont="1" applyFill="1" applyBorder="1" applyAlignment="1">
      <alignment/>
      <protection/>
    </xf>
    <xf numFmtId="0" fontId="3" fillId="0" borderId="13" xfId="53" applyFont="1" applyBorder="1">
      <alignment/>
      <protection/>
    </xf>
    <xf numFmtId="4" fontId="7" fillId="0" borderId="13" xfId="53" applyNumberFormat="1" applyBorder="1">
      <alignment/>
      <protection/>
    </xf>
    <xf numFmtId="0" fontId="0" fillId="0" borderId="0" xfId="0" applyFill="1" applyBorder="1" applyAlignment="1">
      <alignment/>
    </xf>
    <xf numFmtId="2" fontId="6" fillId="0" borderId="13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53" applyBorder="1">
      <alignment/>
      <protection/>
    </xf>
    <xf numFmtId="0" fontId="7" fillId="0" borderId="0" xfId="53" applyBorder="1" applyAlignment="1">
      <alignment horizontal="center"/>
      <protection/>
    </xf>
    <xf numFmtId="0" fontId="7" fillId="0" borderId="0" xfId="53" applyFill="1" applyBorder="1">
      <alignment/>
      <protection/>
    </xf>
    <xf numFmtId="0" fontId="7" fillId="0" borderId="0" xfId="53" applyFill="1" applyBorder="1" applyAlignment="1">
      <alignment horizontal="center"/>
      <protection/>
    </xf>
    <xf numFmtId="0" fontId="7" fillId="0" borderId="0" xfId="53" applyFill="1" applyBorder="1" applyAlignment="1">
      <alignment horizontal="center" wrapText="1"/>
      <protection/>
    </xf>
    <xf numFmtId="0" fontId="11" fillId="0" borderId="0" xfId="53" applyFont="1" applyBorder="1" applyAlignment="1">
      <alignment horizontal="center" wrapText="1"/>
      <protection/>
    </xf>
    <xf numFmtId="4" fontId="7" fillId="0" borderId="0" xfId="53" applyNumberFormat="1" applyFill="1" applyBorder="1" applyAlignment="1">
      <alignment wrapText="1"/>
      <protection/>
    </xf>
    <xf numFmtId="4" fontId="0" fillId="0" borderId="0" xfId="53" applyNumberFormat="1" applyFont="1" applyFill="1" applyBorder="1" applyAlignment="1">
      <alignment/>
      <protection/>
    </xf>
    <xf numFmtId="4" fontId="7" fillId="0" borderId="0" xfId="53" applyNumberFormat="1" applyFill="1" applyBorder="1">
      <alignment/>
      <protection/>
    </xf>
    <xf numFmtId="2" fontId="7" fillId="0" borderId="0" xfId="53" applyNumberFormat="1" applyFill="1" applyBorder="1">
      <alignment/>
      <protection/>
    </xf>
    <xf numFmtId="169" fontId="7" fillId="0" borderId="0" xfId="53" applyNumberFormat="1" applyFill="1" applyBorder="1">
      <alignment/>
      <protection/>
    </xf>
    <xf numFmtId="4" fontId="4" fillId="0" borderId="0" xfId="53" applyNumberFormat="1" applyFont="1" applyFill="1" applyBorder="1" applyAlignment="1">
      <alignment/>
      <protection/>
    </xf>
    <xf numFmtId="4" fontId="0" fillId="0" borderId="0" xfId="0" applyNumberFormat="1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8" xfId="53" applyBorder="1">
      <alignment/>
      <protection/>
    </xf>
    <xf numFmtId="0" fontId="11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7" fillId="0" borderId="0" xfId="53" applyFill="1" applyBorder="1" applyAlignment="1">
      <alignment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7" fillId="0" borderId="0" xfId="53" applyBorder="1" applyAlignment="1">
      <alignment horizontal="center" vertical="center" wrapText="1"/>
      <protection/>
    </xf>
    <xf numFmtId="1" fontId="0" fillId="0" borderId="16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0" fontId="8" fillId="36" borderId="13" xfId="53" applyFont="1" applyFill="1" applyBorder="1" applyAlignment="1">
      <alignment wrapText="1"/>
      <protection/>
    </xf>
    <xf numFmtId="49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9" fillId="36" borderId="13" xfId="53" applyFont="1" applyFill="1" applyBorder="1" applyAlignment="1">
      <alignment horizontal="center" wrapText="1"/>
      <protection/>
    </xf>
    <xf numFmtId="2" fontId="16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7" fillId="0" borderId="0" xfId="53" applyNumberFormat="1">
      <alignment/>
      <protection/>
    </xf>
    <xf numFmtId="2" fontId="0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7" fillId="35" borderId="13" xfId="53" applyNumberFormat="1" applyFill="1" applyBorder="1">
      <alignment/>
      <protection/>
    </xf>
    <xf numFmtId="4" fontId="7" fillId="0" borderId="13" xfId="53" applyNumberFormat="1" applyFill="1" applyBorder="1">
      <alignment/>
      <protection/>
    </xf>
    <xf numFmtId="4" fontId="7" fillId="37" borderId="13" xfId="53" applyNumberFormat="1" applyFill="1" applyBorder="1">
      <alignment/>
      <protection/>
    </xf>
    <xf numFmtId="4" fontId="7" fillId="38" borderId="13" xfId="53" applyNumberFormat="1" applyFill="1" applyBorder="1">
      <alignment/>
      <protection/>
    </xf>
    <xf numFmtId="0" fontId="0" fillId="0" borderId="20" xfId="0" applyFont="1" applyBorder="1" applyAlignment="1">
      <alignment/>
    </xf>
    <xf numFmtId="49" fontId="21" fillId="39" borderId="13" xfId="0" applyNumberFormat="1" applyFont="1" applyFill="1" applyBorder="1" applyAlignment="1">
      <alignment horizontal="right"/>
    </xf>
    <xf numFmtId="49" fontId="5" fillId="39" borderId="13" xfId="0" applyNumberFormat="1" applyFont="1" applyFill="1" applyBorder="1" applyAlignment="1">
      <alignment/>
    </xf>
    <xf numFmtId="49" fontId="3" fillId="39" borderId="13" xfId="0" applyNumberFormat="1" applyFont="1" applyFill="1" applyBorder="1" applyAlignment="1">
      <alignment/>
    </xf>
    <xf numFmtId="2" fontId="0" fillId="40" borderId="13" xfId="0" applyNumberFormat="1" applyFon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3" fillId="39" borderId="14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vertical="top" wrapText="1"/>
    </xf>
    <xf numFmtId="49" fontId="18" fillId="39" borderId="21" xfId="0" applyNumberFormat="1" applyFont="1" applyFill="1" applyBorder="1" applyAlignment="1">
      <alignment horizontal="center" vertical="center" wrapText="1"/>
    </xf>
    <xf numFmtId="49" fontId="15" fillId="39" borderId="13" xfId="0" applyNumberFormat="1" applyFont="1" applyFill="1" applyBorder="1" applyAlignment="1">
      <alignment/>
    </xf>
    <xf numFmtId="49" fontId="4" fillId="39" borderId="13" xfId="0" applyNumberFormat="1" applyFont="1" applyFill="1" applyBorder="1" applyAlignment="1">
      <alignment horizontal="right"/>
    </xf>
    <xf numFmtId="0" fontId="0" fillId="39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40" borderId="13" xfId="0" applyNumberFormat="1" applyFont="1" applyFill="1" applyBorder="1" applyAlignment="1">
      <alignment horizontal="right"/>
    </xf>
    <xf numFmtId="4" fontId="11" fillId="0" borderId="0" xfId="53" applyNumberFormat="1" applyFont="1" applyFill="1" applyBorder="1" applyAlignment="1">
      <alignment horizontal="center" vertical="center" wrapText="1"/>
      <protection/>
    </xf>
    <xf numFmtId="0" fontId="0" fillId="39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 applyProtection="1">
      <alignment/>
      <protection locked="0"/>
    </xf>
    <xf numFmtId="0" fontId="19" fillId="39" borderId="13" xfId="53" applyFont="1" applyFill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/>
    </xf>
    <xf numFmtId="0" fontId="7" fillId="0" borderId="13" xfId="53" applyBorder="1" applyAlignment="1">
      <alignment horizontal="center"/>
      <protection/>
    </xf>
    <xf numFmtId="0" fontId="7" fillId="0" borderId="13" xfId="53" applyBorder="1" applyAlignment="1">
      <alignment horizontal="right"/>
      <protection/>
    </xf>
    <xf numFmtId="0" fontId="12" fillId="39" borderId="13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right"/>
    </xf>
    <xf numFmtId="2" fontId="0" fillId="41" borderId="13" xfId="0" applyNumberFormat="1" applyFont="1" applyFill="1" applyBorder="1" applyAlignment="1">
      <alignment/>
    </xf>
    <xf numFmtId="0" fontId="11" fillId="39" borderId="13" xfId="53" applyFont="1" applyFill="1" applyBorder="1" applyAlignment="1">
      <alignment horizontal="left" wrapText="1"/>
      <protection/>
    </xf>
    <xf numFmtId="0" fontId="7" fillId="39" borderId="13" xfId="53" applyFill="1" applyBorder="1" applyAlignment="1">
      <alignment horizontal="center"/>
      <protection/>
    </xf>
    <xf numFmtId="0" fontId="12" fillId="39" borderId="13" xfId="53" applyFont="1" applyFill="1" applyBorder="1" applyAlignment="1">
      <alignment horizontal="center"/>
      <protection/>
    </xf>
    <xf numFmtId="0" fontId="20" fillId="39" borderId="13" xfId="53" applyFont="1" applyFill="1" applyBorder="1" applyAlignment="1">
      <alignment horizontal="left" wrapText="1"/>
      <protection/>
    </xf>
    <xf numFmtId="0" fontId="3" fillId="39" borderId="13" xfId="0" applyFont="1" applyFill="1" applyBorder="1" applyAlignment="1">
      <alignment/>
    </xf>
    <xf numFmtId="43" fontId="2" fillId="36" borderId="12" xfId="60" applyFont="1" applyFill="1" applyBorder="1" applyAlignment="1">
      <alignment/>
    </xf>
    <xf numFmtId="0" fontId="12" fillId="39" borderId="13" xfId="53" applyFont="1" applyFill="1" applyBorder="1" applyAlignment="1">
      <alignment horizontal="center" wrapText="1"/>
      <protection/>
    </xf>
    <xf numFmtId="0" fontId="11" fillId="39" borderId="13" xfId="53" applyFont="1" applyFill="1" applyBorder="1" applyAlignment="1">
      <alignment horizontal="center" wrapText="1"/>
      <protection/>
    </xf>
    <xf numFmtId="49" fontId="3" fillId="39" borderId="13" xfId="0" applyNumberFormat="1" applyFont="1" applyFill="1" applyBorder="1" applyAlignment="1">
      <alignment horizontal="right"/>
    </xf>
    <xf numFmtId="2" fontId="6" fillId="39" borderId="13" xfId="0" applyNumberFormat="1" applyFont="1" applyFill="1" applyBorder="1" applyAlignment="1">
      <alignment horizontal="right"/>
    </xf>
    <xf numFmtId="0" fontId="3" fillId="39" borderId="13" xfId="0" applyFont="1" applyFill="1" applyBorder="1" applyAlignment="1">
      <alignment vertical="center" wrapText="1"/>
    </xf>
    <xf numFmtId="0" fontId="15" fillId="39" borderId="13" xfId="0" applyFont="1" applyFill="1" applyBorder="1" applyAlignment="1">
      <alignment/>
    </xf>
    <xf numFmtId="49" fontId="15" fillId="39" borderId="13" xfId="0" applyNumberFormat="1" applyFont="1" applyFill="1" applyBorder="1" applyAlignment="1">
      <alignment horizontal="right"/>
    </xf>
    <xf numFmtId="14" fontId="0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14" fontId="0" fillId="39" borderId="0" xfId="0" applyNumberFormat="1" applyFill="1" applyAlignment="1">
      <alignment/>
    </xf>
    <xf numFmtId="0" fontId="0" fillId="35" borderId="13" xfId="0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19" fillId="39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4" fontId="0" fillId="35" borderId="13" xfId="0" applyNumberForma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19" fillId="39" borderId="21" xfId="53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2" fontId="4" fillId="39" borderId="13" xfId="0" applyNumberFormat="1" applyFont="1" applyFill="1" applyBorder="1" applyAlignment="1">
      <alignment horizontal="right"/>
    </xf>
    <xf numFmtId="0" fontId="17" fillId="39" borderId="13" xfId="53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right"/>
    </xf>
    <xf numFmtId="0" fontId="7" fillId="39" borderId="13" xfId="53" applyFont="1" applyFill="1" applyBorder="1" applyAlignment="1">
      <alignment horizontal="center" wrapText="1"/>
      <protection/>
    </xf>
    <xf numFmtId="0" fontId="7" fillId="39" borderId="13" xfId="53" applyFill="1" applyBorder="1" applyAlignment="1">
      <alignment horizontal="center" wrapText="1"/>
      <protection/>
    </xf>
    <xf numFmtId="0" fontId="59" fillId="39" borderId="13" xfId="53" applyFont="1" applyFill="1" applyBorder="1" applyAlignment="1">
      <alignment horizontal="center" wrapText="1"/>
      <protection/>
    </xf>
    <xf numFmtId="0" fontId="12" fillId="39" borderId="13" xfId="53" applyFont="1" applyFill="1" applyBorder="1" applyAlignment="1">
      <alignment horizontal="center" vertical="center" wrapText="1"/>
      <protection/>
    </xf>
    <xf numFmtId="0" fontId="12" fillId="39" borderId="21" xfId="53" applyFont="1" applyFill="1" applyBorder="1" applyAlignment="1">
      <alignment horizontal="center" wrapText="1"/>
      <protection/>
    </xf>
    <xf numFmtId="0" fontId="12" fillId="39" borderId="13" xfId="0" applyFont="1" applyFill="1" applyBorder="1" applyAlignment="1">
      <alignment horizontal="center" vertical="center" wrapText="1"/>
    </xf>
    <xf numFmtId="49" fontId="21" fillId="39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right"/>
    </xf>
    <xf numFmtId="2" fontId="0" fillId="35" borderId="16" xfId="0" applyNumberFormat="1" applyFont="1" applyFill="1" applyBorder="1" applyAlignment="1">
      <alignment/>
    </xf>
    <xf numFmtId="0" fontId="3" fillId="42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39" borderId="23" xfId="0" applyFont="1" applyFill="1" applyBorder="1" applyAlignment="1">
      <alignment vertical="center" wrapText="1"/>
    </xf>
    <xf numFmtId="0" fontId="12" fillId="39" borderId="20" xfId="53" applyFont="1" applyFill="1" applyBorder="1" applyAlignment="1">
      <alignment horizontal="center" wrapText="1"/>
      <protection/>
    </xf>
    <xf numFmtId="0" fontId="0" fillId="0" borderId="13" xfId="0" applyBorder="1" applyAlignment="1">
      <alignment wrapText="1"/>
    </xf>
    <xf numFmtId="49" fontId="4" fillId="0" borderId="0" xfId="0" applyNumberFormat="1" applyFont="1" applyFill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0" fillId="33" borderId="13" xfId="0" applyFill="1" applyBorder="1" applyAlignment="1">
      <alignment/>
    </xf>
    <xf numFmtId="43" fontId="7" fillId="0" borderId="0" xfId="53" applyNumberFormat="1" applyFill="1" applyBorder="1" applyAlignment="1">
      <alignment horizontal="center"/>
      <protection/>
    </xf>
    <xf numFmtId="49" fontId="3" fillId="0" borderId="16" xfId="0" applyNumberFormat="1" applyFont="1" applyFill="1" applyBorder="1" applyAlignment="1">
      <alignment/>
    </xf>
    <xf numFmtId="2" fontId="60" fillId="39" borderId="20" xfId="0" applyNumberFormat="1" applyFont="1" applyFill="1" applyBorder="1" applyAlignment="1">
      <alignment horizontal="center" wrapText="1"/>
    </xf>
    <xf numFmtId="2" fontId="60" fillId="39" borderId="21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0" fillId="39" borderId="0" xfId="0" applyFill="1" applyBorder="1" applyAlignment="1">
      <alignment horizontal="center"/>
    </xf>
    <xf numFmtId="0" fontId="25" fillId="0" borderId="18" xfId="0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12" fillId="39" borderId="20" xfId="53" applyFont="1" applyFill="1" applyBorder="1" applyAlignment="1">
      <alignment horizontal="center" wrapText="1"/>
      <protection/>
    </xf>
    <xf numFmtId="0" fontId="12" fillId="39" borderId="21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152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27.57421875" style="1" customWidth="1"/>
    <col min="2" max="2" width="6.7109375" style="17" customWidth="1"/>
    <col min="3" max="3" width="14.421875" style="0" customWidth="1"/>
    <col min="4" max="5" width="4.8515625" style="0" customWidth="1"/>
    <col min="6" max="6" width="9.421875" style="0" customWidth="1"/>
    <col min="7" max="7" width="6.140625" style="0" customWidth="1"/>
    <col min="8" max="8" width="11.57421875" style="0" customWidth="1"/>
    <col min="9" max="9" width="18.28125" style="0" bestFit="1" customWidth="1"/>
    <col min="10" max="10" width="17.140625" style="0" customWidth="1"/>
    <col min="11" max="11" width="21.00390625" style="52" customWidth="1"/>
    <col min="12" max="12" width="22.28125" style="52" customWidth="1"/>
    <col min="13" max="13" width="11.00390625" style="0" customWidth="1"/>
    <col min="14" max="14" width="9.57421875" style="0" bestFit="1" customWidth="1"/>
    <col min="15" max="15" width="20.421875" style="0" customWidth="1"/>
  </cols>
  <sheetData>
    <row r="1" spans="1:9" ht="15.75">
      <c r="A1" s="187" t="s">
        <v>39</v>
      </c>
      <c r="B1" s="187"/>
      <c r="C1" s="187"/>
      <c r="D1" s="187"/>
      <c r="E1" s="187"/>
      <c r="F1" s="187"/>
      <c r="G1" s="187"/>
      <c r="H1" s="187"/>
      <c r="I1" s="187"/>
    </row>
    <row r="2" spans="1:12" ht="25.5" customHeight="1" thickBot="1">
      <c r="A2" s="189" t="s">
        <v>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45.75" thickBot="1">
      <c r="A3" s="2"/>
      <c r="B3" s="50" t="s">
        <v>55</v>
      </c>
      <c r="C3" s="51" t="s">
        <v>0</v>
      </c>
      <c r="D3" s="51" t="s">
        <v>1</v>
      </c>
      <c r="E3" s="51" t="s">
        <v>58</v>
      </c>
      <c r="F3" s="51" t="s">
        <v>57</v>
      </c>
      <c r="G3" s="51" t="s">
        <v>54</v>
      </c>
      <c r="H3" s="51"/>
      <c r="I3" s="29" t="s">
        <v>26</v>
      </c>
      <c r="J3" s="70" t="s">
        <v>2</v>
      </c>
      <c r="K3" s="188" t="s">
        <v>27</v>
      </c>
      <c r="L3" s="188"/>
    </row>
    <row r="4" spans="1:17" ht="42" customHeight="1" thickBot="1">
      <c r="A4" s="84" t="s">
        <v>76</v>
      </c>
      <c r="B4" s="85"/>
      <c r="C4" s="86"/>
      <c r="D4" s="86"/>
      <c r="E4" s="86"/>
      <c r="F4" s="86"/>
      <c r="G4" s="86"/>
      <c r="H4" s="87"/>
      <c r="I4" s="137">
        <f>SUM(I5:I45)</f>
        <v>2962500</v>
      </c>
      <c r="J4" s="88"/>
      <c r="K4" s="89" t="s">
        <v>28</v>
      </c>
      <c r="L4" s="89" t="s">
        <v>29</v>
      </c>
      <c r="O4" s="99" t="s">
        <v>65</v>
      </c>
      <c r="P4" s="156"/>
      <c r="Q4" s="52"/>
    </row>
    <row r="5" spans="1:17" s="8" customFormat="1" ht="21.75" customHeight="1">
      <c r="A5" s="47" t="s">
        <v>38</v>
      </c>
      <c r="B5" s="45" t="s">
        <v>56</v>
      </c>
      <c r="C5" s="46" t="s">
        <v>46</v>
      </c>
      <c r="D5" s="46">
        <v>242</v>
      </c>
      <c r="E5" s="46">
        <v>100</v>
      </c>
      <c r="F5" s="48"/>
      <c r="G5" s="117"/>
      <c r="H5" s="49"/>
      <c r="I5" s="82"/>
      <c r="J5" s="73"/>
      <c r="K5" s="31"/>
      <c r="L5" s="30"/>
      <c r="Q5" s="43"/>
    </row>
    <row r="6" spans="1:17" ht="12.75">
      <c r="A6" s="174" t="s">
        <v>75</v>
      </c>
      <c r="B6" s="45"/>
      <c r="C6" s="46"/>
      <c r="D6" s="46"/>
      <c r="E6" s="46"/>
      <c r="F6" s="97">
        <v>221</v>
      </c>
      <c r="G6" s="97"/>
      <c r="H6" s="98"/>
      <c r="I6" s="93">
        <v>9055.2</v>
      </c>
      <c r="J6" s="99" t="s">
        <v>4</v>
      </c>
      <c r="K6" s="132" t="s">
        <v>67</v>
      </c>
      <c r="L6" s="158"/>
      <c r="M6" s="147"/>
      <c r="Q6" s="52"/>
    </row>
    <row r="7" spans="1:17" ht="12.75">
      <c r="A7" s="96" t="s">
        <v>42</v>
      </c>
      <c r="B7" s="45"/>
      <c r="C7" s="46"/>
      <c r="D7" s="46"/>
      <c r="E7" s="46"/>
      <c r="F7" s="97">
        <v>221</v>
      </c>
      <c r="G7" s="97"/>
      <c r="H7" s="98"/>
      <c r="I7" s="83">
        <v>1144.8</v>
      </c>
      <c r="J7" s="92" t="s">
        <v>3</v>
      </c>
      <c r="K7" s="132"/>
      <c r="L7" s="158"/>
      <c r="M7" s="147"/>
      <c r="Q7" s="52"/>
    </row>
    <row r="8" spans="1:17" ht="22.5">
      <c r="A8" s="170" t="s">
        <v>86</v>
      </c>
      <c r="B8" s="105"/>
      <c r="C8" s="46"/>
      <c r="D8" s="46"/>
      <c r="E8" s="46"/>
      <c r="F8" s="159">
        <v>225</v>
      </c>
      <c r="G8" s="10"/>
      <c r="H8" s="13"/>
      <c r="I8" s="108">
        <v>17600</v>
      </c>
      <c r="J8" s="92" t="s">
        <v>3</v>
      </c>
      <c r="K8" s="125"/>
      <c r="L8" s="160"/>
      <c r="M8" s="147"/>
      <c r="Q8" s="52"/>
    </row>
    <row r="9" spans="1:17" ht="12.75">
      <c r="A9" s="170" t="s">
        <v>81</v>
      </c>
      <c r="B9" s="106"/>
      <c r="C9" s="46"/>
      <c r="D9" s="46"/>
      <c r="E9" s="46"/>
      <c r="F9" s="20">
        <v>226</v>
      </c>
      <c r="G9" s="20"/>
      <c r="H9" s="44">
        <f>SUM(I10:I11)</f>
        <v>39600</v>
      </c>
      <c r="I9" s="109"/>
      <c r="J9" s="110"/>
      <c r="K9" s="133"/>
      <c r="L9" s="161"/>
      <c r="M9" s="146"/>
      <c r="Q9" s="52"/>
    </row>
    <row r="10" spans="1:13" ht="12.75">
      <c r="A10" s="18" t="s">
        <v>43</v>
      </c>
      <c r="B10" s="107"/>
      <c r="C10" s="20"/>
      <c r="D10" s="20"/>
      <c r="E10" s="20"/>
      <c r="F10" s="20"/>
      <c r="G10" s="20"/>
      <c r="H10" s="13"/>
      <c r="I10" s="83">
        <v>36000</v>
      </c>
      <c r="J10" s="71" t="s">
        <v>3</v>
      </c>
      <c r="K10" s="133"/>
      <c r="L10" s="160"/>
      <c r="M10" s="147"/>
    </row>
    <row r="11" spans="1:13" ht="14.25" customHeight="1">
      <c r="A11" s="111" t="s">
        <v>24</v>
      </c>
      <c r="B11" s="105"/>
      <c r="C11" s="20"/>
      <c r="D11" s="20"/>
      <c r="E11" s="20"/>
      <c r="F11" s="20"/>
      <c r="G11" s="20"/>
      <c r="H11" s="13"/>
      <c r="I11" s="83">
        <v>3600</v>
      </c>
      <c r="J11" s="71" t="s">
        <v>3</v>
      </c>
      <c r="K11" s="133"/>
      <c r="L11" s="161"/>
      <c r="M11" s="147"/>
    </row>
    <row r="12" spans="1:13" ht="26.25" customHeight="1" thickBot="1">
      <c r="A12" s="116" t="s">
        <v>73</v>
      </c>
      <c r="B12" s="166"/>
      <c r="C12" s="20"/>
      <c r="D12" s="167"/>
      <c r="E12" s="167"/>
      <c r="F12" s="48" t="s">
        <v>25</v>
      </c>
      <c r="G12" s="167"/>
      <c r="H12" s="168"/>
      <c r="I12" s="169">
        <v>5600</v>
      </c>
      <c r="J12" s="71" t="s">
        <v>3</v>
      </c>
      <c r="K12" s="133"/>
      <c r="L12" s="161"/>
      <c r="M12" s="147"/>
    </row>
    <row r="13" spans="1:13" ht="35.25" customHeight="1" thickBot="1">
      <c r="A13" s="3" t="s">
        <v>5</v>
      </c>
      <c r="B13" s="4" t="s">
        <v>56</v>
      </c>
      <c r="C13" s="46" t="s">
        <v>46</v>
      </c>
      <c r="D13" s="5">
        <v>244</v>
      </c>
      <c r="E13" s="5">
        <v>100</v>
      </c>
      <c r="F13" s="6"/>
      <c r="G13" s="6"/>
      <c r="H13" s="7"/>
      <c r="I13" s="95"/>
      <c r="J13" s="72"/>
      <c r="K13" s="133"/>
      <c r="L13" s="161"/>
      <c r="M13" s="146"/>
    </row>
    <row r="14" spans="1:13" ht="12.75">
      <c r="A14" s="24" t="s">
        <v>44</v>
      </c>
      <c r="B14" s="107"/>
      <c r="C14" s="20"/>
      <c r="D14" s="20"/>
      <c r="E14" s="20"/>
      <c r="F14" s="118" t="s">
        <v>30</v>
      </c>
      <c r="G14" s="20"/>
      <c r="H14" s="23"/>
      <c r="I14" s="93">
        <v>1661600</v>
      </c>
      <c r="J14" s="104" t="s">
        <v>32</v>
      </c>
      <c r="K14" s="132" t="s">
        <v>67</v>
      </c>
      <c r="L14" s="138"/>
      <c r="M14" s="147"/>
    </row>
    <row r="15" spans="1:13" ht="12.75">
      <c r="A15" s="112" t="s">
        <v>45</v>
      </c>
      <c r="B15" s="107"/>
      <c r="C15" s="136"/>
      <c r="D15" s="136"/>
      <c r="E15" s="136"/>
      <c r="F15" s="130" t="s">
        <v>31</v>
      </c>
      <c r="G15" s="136"/>
      <c r="H15" s="140"/>
      <c r="I15" s="93">
        <v>97800</v>
      </c>
      <c r="J15" s="74" t="s">
        <v>33</v>
      </c>
      <c r="K15" s="132" t="s">
        <v>67</v>
      </c>
      <c r="L15" s="158"/>
      <c r="M15" s="147"/>
    </row>
    <row r="16" spans="1:14" ht="16.5" customHeight="1">
      <c r="A16" s="111" t="s">
        <v>6</v>
      </c>
      <c r="B16" s="107"/>
      <c r="C16" s="136"/>
      <c r="D16" s="136"/>
      <c r="E16" s="136"/>
      <c r="F16" s="130">
        <v>225</v>
      </c>
      <c r="G16" s="136"/>
      <c r="H16" s="141">
        <f>SUM(I17:I21)</f>
        <v>186300</v>
      </c>
      <c r="I16" s="93"/>
      <c r="J16" s="72"/>
      <c r="K16" s="133"/>
      <c r="L16" s="161"/>
      <c r="M16" s="145"/>
      <c r="N16" s="146"/>
    </row>
    <row r="17" spans="1:14" ht="12.75">
      <c r="A17" s="111" t="s">
        <v>47</v>
      </c>
      <c r="B17" s="107"/>
      <c r="C17" s="136"/>
      <c r="D17" s="136"/>
      <c r="E17" s="136"/>
      <c r="F17" s="136"/>
      <c r="G17" s="136"/>
      <c r="H17" s="140"/>
      <c r="I17" s="83">
        <v>20400</v>
      </c>
      <c r="J17" s="71" t="s">
        <v>3</v>
      </c>
      <c r="K17" s="133"/>
      <c r="L17" s="160"/>
      <c r="M17" s="147"/>
      <c r="N17" s="146"/>
    </row>
    <row r="18" spans="1:14" ht="12.75">
      <c r="A18" s="111" t="s">
        <v>48</v>
      </c>
      <c r="B18" s="107"/>
      <c r="C18" s="136"/>
      <c r="D18" s="136"/>
      <c r="E18" s="136"/>
      <c r="F18" s="136"/>
      <c r="G18" s="136"/>
      <c r="H18" s="140"/>
      <c r="I18" s="83">
        <v>10300</v>
      </c>
      <c r="J18" s="71" t="s">
        <v>3</v>
      </c>
      <c r="K18" s="125"/>
      <c r="L18" s="162"/>
      <c r="M18" s="146"/>
      <c r="N18" s="146"/>
    </row>
    <row r="19" spans="1:14" ht="33.75">
      <c r="A19" s="170" t="s">
        <v>68</v>
      </c>
      <c r="B19" s="107"/>
      <c r="C19" s="136"/>
      <c r="D19" s="136"/>
      <c r="E19" s="136"/>
      <c r="F19" s="136"/>
      <c r="G19" s="136"/>
      <c r="H19" s="140"/>
      <c r="I19" s="83">
        <v>51000</v>
      </c>
      <c r="J19" s="71" t="s">
        <v>3</v>
      </c>
      <c r="K19" s="133"/>
      <c r="L19" s="160"/>
      <c r="M19" s="147"/>
      <c r="N19" s="146"/>
    </row>
    <row r="20" spans="1:14" ht="12.75">
      <c r="A20" s="171" t="s">
        <v>69</v>
      </c>
      <c r="B20" s="107"/>
      <c r="C20" s="136"/>
      <c r="D20" s="136"/>
      <c r="E20" s="136"/>
      <c r="F20" s="136"/>
      <c r="G20" s="136"/>
      <c r="H20" s="140"/>
      <c r="I20" s="83">
        <v>18000</v>
      </c>
      <c r="J20" s="71" t="s">
        <v>3</v>
      </c>
      <c r="K20" s="133"/>
      <c r="L20" s="129"/>
      <c r="M20" s="147"/>
      <c r="N20" s="146"/>
    </row>
    <row r="21" spans="1:14" ht="22.5" customHeight="1">
      <c r="A21" s="170" t="s">
        <v>86</v>
      </c>
      <c r="B21" s="107"/>
      <c r="C21" s="136"/>
      <c r="D21" s="136"/>
      <c r="E21" s="136"/>
      <c r="F21" s="136"/>
      <c r="G21" s="136"/>
      <c r="H21" s="140"/>
      <c r="I21" s="83">
        <v>86600</v>
      </c>
      <c r="J21" s="71" t="s">
        <v>3</v>
      </c>
      <c r="K21" s="134"/>
      <c r="L21" s="138"/>
      <c r="M21" s="146"/>
      <c r="N21" s="146"/>
    </row>
    <row r="22" spans="1:14" ht="12.75">
      <c r="A22" s="170" t="s">
        <v>81</v>
      </c>
      <c r="B22" s="105"/>
      <c r="C22" s="136"/>
      <c r="D22" s="136"/>
      <c r="E22" s="136"/>
      <c r="F22" s="136">
        <v>226</v>
      </c>
      <c r="G22" s="136"/>
      <c r="H22" s="141">
        <f>SUM(I23:I27)</f>
        <v>221400</v>
      </c>
      <c r="I22" s="150"/>
      <c r="J22" s="72"/>
      <c r="K22" s="105"/>
      <c r="L22" s="161"/>
      <c r="M22" s="148"/>
      <c r="N22" s="146"/>
    </row>
    <row r="23" spans="1:14" ht="12.75">
      <c r="A23" s="142" t="s">
        <v>60</v>
      </c>
      <c r="B23" s="107"/>
      <c r="C23" s="136"/>
      <c r="D23" s="136"/>
      <c r="E23" s="136"/>
      <c r="F23" s="136"/>
      <c r="G23" s="136"/>
      <c r="H23" s="140"/>
      <c r="I23" s="83">
        <v>67600</v>
      </c>
      <c r="J23" s="71" t="s">
        <v>3</v>
      </c>
      <c r="K23" s="133"/>
      <c r="L23" s="138"/>
      <c r="M23" s="147"/>
      <c r="N23" s="146"/>
    </row>
    <row r="24" spans="1:14" ht="12.75">
      <c r="A24" s="111" t="s">
        <v>49</v>
      </c>
      <c r="B24" s="113"/>
      <c r="C24" s="136"/>
      <c r="D24" s="136"/>
      <c r="E24" s="136"/>
      <c r="F24" s="136"/>
      <c r="G24" s="136"/>
      <c r="H24" s="140"/>
      <c r="I24" s="83">
        <v>68200</v>
      </c>
      <c r="J24" s="71" t="s">
        <v>3</v>
      </c>
      <c r="K24" s="132"/>
      <c r="L24" s="163"/>
      <c r="M24" s="147"/>
      <c r="N24" s="146"/>
    </row>
    <row r="25" spans="1:14" ht="12.75">
      <c r="A25" s="111" t="s">
        <v>50</v>
      </c>
      <c r="B25" s="114"/>
      <c r="C25" s="143"/>
      <c r="D25" s="143"/>
      <c r="E25" s="143"/>
      <c r="F25" s="143"/>
      <c r="G25" s="143"/>
      <c r="H25" s="144"/>
      <c r="I25" s="83">
        <v>52500</v>
      </c>
      <c r="J25" s="71" t="s">
        <v>3</v>
      </c>
      <c r="K25" s="132"/>
      <c r="L25" s="160"/>
      <c r="M25" s="145"/>
      <c r="N25" s="146"/>
    </row>
    <row r="26" spans="1:14" ht="12.75">
      <c r="A26" s="111" t="s">
        <v>61</v>
      </c>
      <c r="B26" s="114"/>
      <c r="C26" s="143"/>
      <c r="D26" s="143"/>
      <c r="E26" s="143"/>
      <c r="F26" s="143"/>
      <c r="G26" s="143"/>
      <c r="H26" s="144"/>
      <c r="I26" s="83">
        <v>8000</v>
      </c>
      <c r="J26" s="71" t="s">
        <v>3</v>
      </c>
      <c r="K26" s="132"/>
      <c r="L26" s="160"/>
      <c r="M26" s="145"/>
      <c r="N26" s="146"/>
    </row>
    <row r="27" spans="1:14" ht="12.75">
      <c r="A27" s="170" t="s">
        <v>81</v>
      </c>
      <c r="B27" s="114"/>
      <c r="C27" s="143"/>
      <c r="D27" s="143"/>
      <c r="E27" s="143"/>
      <c r="F27" s="143"/>
      <c r="G27" s="143"/>
      <c r="H27" s="144"/>
      <c r="I27" s="83">
        <v>25100</v>
      </c>
      <c r="J27" s="71" t="s">
        <v>3</v>
      </c>
      <c r="K27" s="135"/>
      <c r="L27" s="138"/>
      <c r="M27" s="146"/>
      <c r="N27" s="146"/>
    </row>
    <row r="28" spans="1:14" ht="13.5" thickBot="1">
      <c r="A28" s="111" t="s">
        <v>70</v>
      </c>
      <c r="B28" s="107"/>
      <c r="C28" s="136"/>
      <c r="D28" s="136"/>
      <c r="E28" s="136"/>
      <c r="F28" s="136">
        <v>290</v>
      </c>
      <c r="G28" s="136"/>
      <c r="H28" s="140"/>
      <c r="I28" s="83">
        <v>2200</v>
      </c>
      <c r="J28" s="71" t="s">
        <v>3</v>
      </c>
      <c r="K28" s="135"/>
      <c r="L28" s="138"/>
      <c r="M28" s="145"/>
      <c r="N28" s="146"/>
    </row>
    <row r="29" spans="1:13" ht="15" customHeight="1" thickBot="1">
      <c r="A29" s="112" t="s">
        <v>71</v>
      </c>
      <c r="B29" s="126"/>
      <c r="C29" s="10"/>
      <c r="D29" s="154"/>
      <c r="E29" s="154"/>
      <c r="F29" s="20">
        <v>340</v>
      </c>
      <c r="G29" s="20"/>
      <c r="H29" s="13" t="s">
        <v>8</v>
      </c>
      <c r="I29" s="83">
        <v>1000</v>
      </c>
      <c r="J29" s="71" t="s">
        <v>3</v>
      </c>
      <c r="K29" s="139"/>
      <c r="L29" s="125"/>
      <c r="M29" s="146"/>
    </row>
    <row r="30" spans="1:13" ht="13.5" customHeight="1" thickBot="1">
      <c r="A30" s="172" t="s">
        <v>72</v>
      </c>
      <c r="B30" s="126"/>
      <c r="C30" s="10"/>
      <c r="D30" s="154"/>
      <c r="E30" s="154"/>
      <c r="F30" s="20">
        <v>340</v>
      </c>
      <c r="G30" s="20"/>
      <c r="H30" s="13" t="s">
        <v>9</v>
      </c>
      <c r="I30" s="108">
        <v>15000</v>
      </c>
      <c r="J30" s="71" t="s">
        <v>3</v>
      </c>
      <c r="K30" s="133"/>
      <c r="L30" s="173"/>
      <c r="M30" s="146"/>
    </row>
    <row r="31" spans="1:13" ht="25.5" customHeight="1">
      <c r="A31" s="116" t="s">
        <v>84</v>
      </c>
      <c r="B31" s="179"/>
      <c r="C31" s="10"/>
      <c r="D31" s="167"/>
      <c r="E31" s="167"/>
      <c r="F31" s="20">
        <v>340</v>
      </c>
      <c r="G31" s="20"/>
      <c r="H31" s="13" t="s">
        <v>10</v>
      </c>
      <c r="I31" s="108">
        <v>35900</v>
      </c>
      <c r="J31" s="71" t="s">
        <v>3</v>
      </c>
      <c r="K31" s="133"/>
      <c r="L31" s="173"/>
      <c r="M31" s="146"/>
    </row>
    <row r="32" spans="1:16" ht="12.75">
      <c r="A32" s="182" t="s">
        <v>7</v>
      </c>
      <c r="B32" s="45" t="s">
        <v>56</v>
      </c>
      <c r="C32" s="11" t="s">
        <v>53</v>
      </c>
      <c r="D32" s="22">
        <v>244</v>
      </c>
      <c r="E32" s="22">
        <v>100</v>
      </c>
      <c r="F32" s="11" t="s">
        <v>40</v>
      </c>
      <c r="G32" s="11"/>
      <c r="H32" s="157">
        <f>I34</f>
        <v>6100</v>
      </c>
      <c r="I32" s="90"/>
      <c r="J32" s="91"/>
      <c r="K32" s="133"/>
      <c r="L32" s="161"/>
      <c r="M32" s="184"/>
      <c r="P32" s="25"/>
    </row>
    <row r="33" spans="1:16" ht="12.75">
      <c r="A33" s="183"/>
      <c r="B33" s="21" t="s">
        <v>59</v>
      </c>
      <c r="C33" s="11" t="s">
        <v>62</v>
      </c>
      <c r="D33" s="22">
        <v>244</v>
      </c>
      <c r="E33" s="22">
        <v>141</v>
      </c>
      <c r="F33" s="11" t="s">
        <v>40</v>
      </c>
      <c r="G33" s="118">
        <v>3012</v>
      </c>
      <c r="H33" s="157">
        <f>I35</f>
        <v>39800</v>
      </c>
      <c r="I33" s="109"/>
      <c r="J33" s="122"/>
      <c r="K33" s="125"/>
      <c r="L33" s="138"/>
      <c r="M33" s="184"/>
      <c r="P33" s="25"/>
    </row>
    <row r="34" spans="1:16" ht="12.75">
      <c r="A34" s="190" t="s">
        <v>63</v>
      </c>
      <c r="B34" s="9" t="s">
        <v>56</v>
      </c>
      <c r="C34" s="118" t="s">
        <v>53</v>
      </c>
      <c r="D34" s="20">
        <v>244</v>
      </c>
      <c r="E34" s="20">
        <v>100</v>
      </c>
      <c r="F34" s="118" t="s">
        <v>40</v>
      </c>
      <c r="G34" s="118"/>
      <c r="H34" s="119"/>
      <c r="I34" s="120">
        <v>6100</v>
      </c>
      <c r="J34" s="92" t="s">
        <v>3</v>
      </c>
      <c r="K34" s="180"/>
      <c r="L34" s="191"/>
      <c r="M34" s="147"/>
      <c r="P34" s="25"/>
    </row>
    <row r="35" spans="1:16" ht="12.75">
      <c r="A35" s="190"/>
      <c r="B35" s="19" t="s">
        <v>59</v>
      </c>
      <c r="C35" s="118" t="s">
        <v>62</v>
      </c>
      <c r="D35" s="20">
        <v>244</v>
      </c>
      <c r="E35" s="20">
        <v>141</v>
      </c>
      <c r="F35" s="118" t="s">
        <v>40</v>
      </c>
      <c r="G35" s="118">
        <v>3012</v>
      </c>
      <c r="H35" s="119"/>
      <c r="I35" s="120">
        <v>39800</v>
      </c>
      <c r="J35" s="92" t="s">
        <v>3</v>
      </c>
      <c r="K35" s="181"/>
      <c r="L35" s="192"/>
      <c r="M35" s="146"/>
      <c r="P35" s="25"/>
    </row>
    <row r="36" spans="1:13" ht="15">
      <c r="A36" s="185" t="s">
        <v>74</v>
      </c>
      <c r="B36" s="186"/>
      <c r="C36" s="11"/>
      <c r="D36" s="22"/>
      <c r="E36" s="22"/>
      <c r="F36" s="11"/>
      <c r="G36" s="118"/>
      <c r="H36" s="115"/>
      <c r="I36" s="109"/>
      <c r="J36" s="122"/>
      <c r="K36" s="125"/>
      <c r="L36" s="164"/>
      <c r="M36" s="146"/>
    </row>
    <row r="37" spans="1:13" ht="12.75">
      <c r="A37" s="96" t="s">
        <v>41</v>
      </c>
      <c r="B37" s="9" t="s">
        <v>56</v>
      </c>
      <c r="C37" s="136" t="s">
        <v>51</v>
      </c>
      <c r="D37" s="136">
        <v>244</v>
      </c>
      <c r="E37" s="136">
        <v>141</v>
      </c>
      <c r="F37" s="130">
        <v>221</v>
      </c>
      <c r="G37" s="130">
        <v>3003</v>
      </c>
      <c r="H37" s="115"/>
      <c r="I37" s="108">
        <v>19300</v>
      </c>
      <c r="J37" s="92" t="s">
        <v>3</v>
      </c>
      <c r="K37" s="125"/>
      <c r="L37" s="164"/>
      <c r="M37" s="146"/>
    </row>
    <row r="38" spans="1:13" ht="12.75">
      <c r="A38" s="176" t="s">
        <v>77</v>
      </c>
      <c r="B38" s="9" t="s">
        <v>56</v>
      </c>
      <c r="C38" s="136" t="s">
        <v>51</v>
      </c>
      <c r="D38" s="136">
        <v>244</v>
      </c>
      <c r="E38" s="136">
        <v>141</v>
      </c>
      <c r="F38" s="130">
        <v>226</v>
      </c>
      <c r="G38" s="130">
        <v>3003</v>
      </c>
      <c r="H38" s="12"/>
      <c r="I38" s="131">
        <v>115775</v>
      </c>
      <c r="J38" s="177" t="s">
        <v>52</v>
      </c>
      <c r="K38" s="125"/>
      <c r="L38" s="164"/>
      <c r="M38" s="148"/>
    </row>
    <row r="39" spans="1:13" ht="12.75">
      <c r="A39" s="176" t="s">
        <v>78</v>
      </c>
      <c r="B39" s="9" t="s">
        <v>56</v>
      </c>
      <c r="C39" s="136" t="s">
        <v>51</v>
      </c>
      <c r="D39" s="136">
        <v>244</v>
      </c>
      <c r="E39" s="136">
        <v>141</v>
      </c>
      <c r="F39" s="130">
        <v>226</v>
      </c>
      <c r="G39" s="130">
        <v>3003</v>
      </c>
      <c r="H39" s="175"/>
      <c r="I39" s="131">
        <v>115775</v>
      </c>
      <c r="J39" s="177" t="s">
        <v>52</v>
      </c>
      <c r="K39" s="125"/>
      <c r="L39" s="164"/>
      <c r="M39" s="148"/>
    </row>
    <row r="40" spans="1:13" ht="12.75">
      <c r="A40" s="176" t="s">
        <v>79</v>
      </c>
      <c r="B40" s="9" t="s">
        <v>56</v>
      </c>
      <c r="C40" s="136" t="s">
        <v>51</v>
      </c>
      <c r="D40" s="136">
        <v>244</v>
      </c>
      <c r="E40" s="136">
        <v>141</v>
      </c>
      <c r="F40" s="130">
        <v>226</v>
      </c>
      <c r="G40" s="130">
        <v>3003</v>
      </c>
      <c r="H40" s="175"/>
      <c r="I40" s="131">
        <v>115775</v>
      </c>
      <c r="J40" s="177" t="s">
        <v>52</v>
      </c>
      <c r="K40" s="125"/>
      <c r="L40" s="164"/>
      <c r="M40" s="148"/>
    </row>
    <row r="41" spans="1:13" ht="12.75">
      <c r="A41" s="176" t="s">
        <v>80</v>
      </c>
      <c r="B41" s="9" t="s">
        <v>56</v>
      </c>
      <c r="C41" s="136" t="s">
        <v>51</v>
      </c>
      <c r="D41" s="136">
        <v>244</v>
      </c>
      <c r="E41" s="136">
        <v>141</v>
      </c>
      <c r="F41" s="130">
        <v>226</v>
      </c>
      <c r="G41" s="130">
        <v>3003</v>
      </c>
      <c r="H41" s="175"/>
      <c r="I41" s="131">
        <v>115775</v>
      </c>
      <c r="J41" s="177" t="s">
        <v>52</v>
      </c>
      <c r="K41" s="125"/>
      <c r="L41" s="164"/>
      <c r="M41" s="148"/>
    </row>
    <row r="42" spans="1:13" ht="12.75">
      <c r="A42" s="116" t="s">
        <v>81</v>
      </c>
      <c r="B42" s="9" t="s">
        <v>56</v>
      </c>
      <c r="C42" s="136" t="s">
        <v>82</v>
      </c>
      <c r="D42" s="136">
        <v>244</v>
      </c>
      <c r="E42" s="136">
        <v>141</v>
      </c>
      <c r="F42" s="130">
        <v>226</v>
      </c>
      <c r="G42" s="130">
        <v>3003</v>
      </c>
      <c r="H42" s="175"/>
      <c r="I42" s="83">
        <v>8000</v>
      </c>
      <c r="J42" s="92" t="s">
        <v>3</v>
      </c>
      <c r="K42" s="125"/>
      <c r="L42" s="164"/>
      <c r="M42" s="148"/>
    </row>
    <row r="43" spans="1:16" ht="24" customHeight="1">
      <c r="A43" s="116" t="s">
        <v>83</v>
      </c>
      <c r="B43" s="9" t="s">
        <v>56</v>
      </c>
      <c r="C43" s="136" t="s">
        <v>51</v>
      </c>
      <c r="D43" s="136">
        <v>244</v>
      </c>
      <c r="E43" s="136">
        <v>141</v>
      </c>
      <c r="F43" s="130">
        <v>310</v>
      </c>
      <c r="G43" s="130">
        <v>3003</v>
      </c>
      <c r="I43" s="83">
        <v>22000</v>
      </c>
      <c r="J43" s="92" t="s">
        <v>3</v>
      </c>
      <c r="K43" s="125"/>
      <c r="L43" s="164"/>
      <c r="M43" s="148"/>
      <c r="P43" s="25"/>
    </row>
    <row r="44" spans="1:14" ht="12.75">
      <c r="A44" s="116" t="s">
        <v>72</v>
      </c>
      <c r="B44" s="9" t="s">
        <v>56</v>
      </c>
      <c r="C44" s="136" t="s">
        <v>51</v>
      </c>
      <c r="D44" s="136">
        <v>244</v>
      </c>
      <c r="E44" s="136">
        <v>141</v>
      </c>
      <c r="F44" s="130" t="s">
        <v>25</v>
      </c>
      <c r="G44" s="130">
        <v>3003</v>
      </c>
      <c r="H44" s="91"/>
      <c r="I44" s="83">
        <v>90000</v>
      </c>
      <c r="J44" s="92" t="s">
        <v>3</v>
      </c>
      <c r="K44" s="155"/>
      <c r="L44" s="164"/>
      <c r="M44" s="148"/>
      <c r="N44" s="25"/>
    </row>
    <row r="45" spans="1:13" s="8" customFormat="1" ht="25.5">
      <c r="A45" s="116" t="s">
        <v>84</v>
      </c>
      <c r="B45" s="9" t="s">
        <v>56</v>
      </c>
      <c r="C45" s="136" t="s">
        <v>51</v>
      </c>
      <c r="D45" s="136">
        <v>244</v>
      </c>
      <c r="E45" s="136">
        <v>141</v>
      </c>
      <c r="F45" s="130" t="s">
        <v>25</v>
      </c>
      <c r="G45" s="130">
        <v>3003</v>
      </c>
      <c r="H45" s="152"/>
      <c r="I45" s="153">
        <v>20000</v>
      </c>
      <c r="J45" s="149" t="s">
        <v>64</v>
      </c>
      <c r="K45" s="151"/>
      <c r="L45" s="165"/>
      <c r="M45" s="148"/>
    </row>
    <row r="46" spans="1:13" ht="15" customHeight="1">
      <c r="A46" s="32"/>
      <c r="B46" s="32"/>
      <c r="C46" s="33"/>
      <c r="D46" s="59"/>
      <c r="E46" s="55"/>
      <c r="F46" s="55"/>
      <c r="G46" s="55"/>
      <c r="H46" s="14"/>
      <c r="I46" s="15"/>
      <c r="J46" s="43"/>
      <c r="K46" s="56"/>
      <c r="L46" s="57"/>
      <c r="M46" s="43"/>
    </row>
    <row r="47" spans="1:13" ht="15" customHeight="1">
      <c r="A47" s="34" t="s">
        <v>12</v>
      </c>
      <c r="B47" s="35"/>
      <c r="C47" s="36"/>
      <c r="D47" s="60"/>
      <c r="E47" s="61"/>
      <c r="F47" s="62"/>
      <c r="G47" s="62"/>
      <c r="H47" s="35" t="s">
        <v>13</v>
      </c>
      <c r="I47" s="36">
        <v>0.5</v>
      </c>
      <c r="J47" s="37">
        <f>I4*I47</f>
        <v>1481250</v>
      </c>
      <c r="K47" s="38">
        <f>I38+I39+I40+I41</f>
        <v>463100</v>
      </c>
      <c r="L47" s="39">
        <f>J47-K47</f>
        <v>1018150</v>
      </c>
      <c r="M47" s="43"/>
    </row>
    <row r="48" spans="1:13" ht="12.75">
      <c r="A48" s="34" t="s">
        <v>14</v>
      </c>
      <c r="B48" s="35"/>
      <c r="C48" s="36"/>
      <c r="D48" s="60"/>
      <c r="E48" s="63"/>
      <c r="F48" s="62"/>
      <c r="G48" s="62"/>
      <c r="H48" s="35" t="s">
        <v>15</v>
      </c>
      <c r="I48" s="36" t="s">
        <v>34</v>
      </c>
      <c r="J48" s="37">
        <v>2000000</v>
      </c>
      <c r="K48" s="100">
        <f>I7+I8+I10+I11+I12+I17+I18+I19+I20+I21+I23+I24+I25+I26+I27+I28+I29+I34+I35+I37+I42+I43+I44+I45+I30+I31</f>
        <v>730944.8</v>
      </c>
      <c r="L48" s="39">
        <f>J48-K48</f>
        <v>1269055.2</v>
      </c>
      <c r="M48" s="43"/>
    </row>
    <row r="49" spans="1:15" ht="12.75">
      <c r="A49" s="34" t="s">
        <v>16</v>
      </c>
      <c r="B49" s="35"/>
      <c r="C49" s="36"/>
      <c r="D49" s="60"/>
      <c r="E49" s="55"/>
      <c r="F49" s="55"/>
      <c r="G49" s="55"/>
      <c r="H49" s="35"/>
      <c r="I49" s="36">
        <v>0.1</v>
      </c>
      <c r="J49" s="37">
        <f>I4*I49</f>
        <v>296250</v>
      </c>
      <c r="K49" s="42"/>
      <c r="L49" s="31"/>
      <c r="M49" s="43"/>
      <c r="O49" s="25"/>
    </row>
    <row r="50" spans="1:13" ht="12.75">
      <c r="A50" s="34" t="s">
        <v>17</v>
      </c>
      <c r="B50" s="35"/>
      <c r="C50" s="36"/>
      <c r="D50" s="64"/>
      <c r="E50" s="55"/>
      <c r="F50" s="55"/>
      <c r="G50" s="55"/>
      <c r="H50" s="35"/>
      <c r="I50" s="36">
        <v>0.15</v>
      </c>
      <c r="J50" s="40">
        <v>0</v>
      </c>
      <c r="K50" s="42"/>
      <c r="L50" s="31"/>
      <c r="M50" s="43"/>
    </row>
    <row r="51" spans="1:13" ht="12.75">
      <c r="A51" s="34" t="s">
        <v>18</v>
      </c>
      <c r="B51" s="35"/>
      <c r="C51" s="34"/>
      <c r="D51" s="66"/>
      <c r="E51" s="63"/>
      <c r="F51" s="55"/>
      <c r="G51" s="55"/>
      <c r="H51" s="35" t="s">
        <v>4</v>
      </c>
      <c r="I51" s="34"/>
      <c r="J51" s="41"/>
      <c r="K51" s="42">
        <f>I6</f>
        <v>9055.2</v>
      </c>
      <c r="L51" s="31"/>
      <c r="M51" s="43"/>
    </row>
    <row r="52" spans="1:13" ht="12.75">
      <c r="A52" s="34" t="s">
        <v>19</v>
      </c>
      <c r="B52" s="35"/>
      <c r="C52" s="28"/>
      <c r="D52" s="66"/>
      <c r="E52" s="61"/>
      <c r="F52" s="55"/>
      <c r="G52" s="55"/>
      <c r="H52" s="35" t="s">
        <v>20</v>
      </c>
      <c r="I52" s="28"/>
      <c r="J52" s="41"/>
      <c r="K52" s="42">
        <f>I14</f>
        <v>1661600</v>
      </c>
      <c r="L52" s="31"/>
      <c r="M52" s="43"/>
    </row>
    <row r="53" spans="1:13" ht="12.75">
      <c r="A53" s="34" t="s">
        <v>35</v>
      </c>
      <c r="B53" s="35"/>
      <c r="C53" s="28"/>
      <c r="D53" s="66"/>
      <c r="E53" s="61"/>
      <c r="F53" s="55"/>
      <c r="G53" s="55"/>
      <c r="H53" s="35" t="s">
        <v>36</v>
      </c>
      <c r="I53" s="28"/>
      <c r="J53" s="41"/>
      <c r="K53" s="42">
        <f>I15</f>
        <v>97800</v>
      </c>
      <c r="L53" s="31"/>
      <c r="M53" s="43"/>
    </row>
    <row r="54" spans="1:13" ht="12.75">
      <c r="A54" s="34" t="s">
        <v>11</v>
      </c>
      <c r="B54" s="35"/>
      <c r="C54" s="28"/>
      <c r="D54" s="66"/>
      <c r="E54" s="63"/>
      <c r="F54" s="55"/>
      <c r="G54" s="55"/>
      <c r="H54" s="35" t="s">
        <v>21</v>
      </c>
      <c r="I54" s="28"/>
      <c r="J54" s="41"/>
      <c r="K54" s="103"/>
      <c r="L54" s="31"/>
      <c r="M54" s="43"/>
    </row>
    <row r="55" spans="1:13" ht="12.75">
      <c r="A55" s="34" t="s">
        <v>22</v>
      </c>
      <c r="B55" s="34"/>
      <c r="C55" s="28"/>
      <c r="D55" s="66"/>
      <c r="E55" s="55"/>
      <c r="F55" s="55"/>
      <c r="G55" s="55"/>
      <c r="H55" s="34" t="s">
        <v>23</v>
      </c>
      <c r="I55" s="28"/>
      <c r="J55" s="41"/>
      <c r="K55" s="101"/>
      <c r="L55" s="31"/>
      <c r="M55" s="43"/>
    </row>
    <row r="56" spans="1:13" ht="12.75">
      <c r="A56" s="34" t="s">
        <v>37</v>
      </c>
      <c r="B56" s="27"/>
      <c r="C56" s="26"/>
      <c r="D56" s="55"/>
      <c r="E56" s="63"/>
      <c r="F56" s="55"/>
      <c r="G56" s="55"/>
      <c r="H56" s="43"/>
      <c r="I56" s="43"/>
      <c r="J56" s="31"/>
      <c r="K56" s="102"/>
      <c r="L56" s="31"/>
      <c r="M56" s="43"/>
    </row>
    <row r="57" spans="1:13" ht="12.75">
      <c r="A57" s="27"/>
      <c r="B57" s="27"/>
      <c r="C57" s="26"/>
      <c r="D57" s="55"/>
      <c r="E57" s="55"/>
      <c r="F57" s="55"/>
      <c r="G57" s="55"/>
      <c r="H57" s="43"/>
      <c r="I57" s="43"/>
      <c r="J57" s="65"/>
      <c r="K57" s="56"/>
      <c r="L57" s="68"/>
      <c r="M57" s="43"/>
    </row>
    <row r="58" spans="1:13" ht="12.75">
      <c r="A58" s="27" t="s">
        <v>85</v>
      </c>
      <c r="B58" s="27"/>
      <c r="C58" s="26"/>
      <c r="D58" s="55"/>
      <c r="E58" s="55"/>
      <c r="F58" s="55"/>
      <c r="G58" s="55"/>
      <c r="H58" s="43"/>
      <c r="I58" s="43"/>
      <c r="J58" s="27"/>
      <c r="K58" s="94" t="b">
        <f>SUM(K47:K56)=I4</f>
        <v>1</v>
      </c>
      <c r="L58" s="121"/>
      <c r="M58" s="43"/>
    </row>
    <row r="59" spans="1:13" ht="12.75">
      <c r="A59" s="123"/>
      <c r="B59" s="118"/>
      <c r="C59" s="124"/>
      <c r="D59" s="55"/>
      <c r="E59" s="55"/>
      <c r="F59" s="55"/>
      <c r="G59" s="55"/>
      <c r="H59" s="43"/>
      <c r="I59" s="43"/>
      <c r="J59" s="43"/>
      <c r="K59" s="178"/>
      <c r="L59" s="57"/>
      <c r="M59" s="43"/>
    </row>
    <row r="60" spans="1:13" ht="12.75">
      <c r="A60" s="31"/>
      <c r="B60" s="127"/>
      <c r="C60" s="128"/>
      <c r="D60" s="55"/>
      <c r="E60" s="55"/>
      <c r="F60" s="55"/>
      <c r="G60" s="55"/>
      <c r="H60" s="43"/>
      <c r="I60" s="43"/>
      <c r="J60" s="43"/>
      <c r="K60" s="56"/>
      <c r="L60" s="57"/>
      <c r="M60" s="43"/>
    </row>
    <row r="61" spans="2:13" ht="12.75">
      <c r="B61" s="16"/>
      <c r="C61" s="1"/>
      <c r="D61" s="67"/>
      <c r="E61" s="67"/>
      <c r="F61" s="67"/>
      <c r="G61" s="67"/>
      <c r="H61" s="43"/>
      <c r="I61" s="43"/>
      <c r="J61" s="43"/>
      <c r="K61" s="56"/>
      <c r="L61" s="57"/>
      <c r="M61" s="43"/>
    </row>
    <row r="62" spans="2:13" ht="12.75">
      <c r="B62" s="16"/>
      <c r="C62" s="1"/>
      <c r="D62" s="67"/>
      <c r="E62" s="67"/>
      <c r="F62" s="67"/>
      <c r="G62" s="67"/>
      <c r="H62" s="43"/>
      <c r="I62" s="43"/>
      <c r="J62" s="43"/>
      <c r="K62" s="56"/>
      <c r="L62" s="57"/>
      <c r="M62" s="43"/>
    </row>
    <row r="63" spans="2:13" ht="12.75">
      <c r="B63" s="16"/>
      <c r="C63" s="1"/>
      <c r="D63" s="67"/>
      <c r="E63" s="67"/>
      <c r="F63" s="67"/>
      <c r="G63" s="67"/>
      <c r="H63" s="43"/>
      <c r="I63" s="43"/>
      <c r="J63" s="43"/>
      <c r="K63" s="56"/>
      <c r="L63" s="57"/>
      <c r="M63" s="43"/>
    </row>
    <row r="64" spans="2:13" ht="12.75">
      <c r="B64" s="16"/>
      <c r="C64" s="1"/>
      <c r="D64" s="67"/>
      <c r="E64" s="67"/>
      <c r="F64" s="67"/>
      <c r="G64" s="67"/>
      <c r="H64" s="43"/>
      <c r="I64" s="43"/>
      <c r="J64" s="43"/>
      <c r="K64" s="56"/>
      <c r="L64" s="57"/>
      <c r="M64" s="43"/>
    </row>
    <row r="65" spans="2:13" ht="12.75">
      <c r="B65" s="16"/>
      <c r="C65" s="1"/>
      <c r="D65" s="67"/>
      <c r="E65" s="67"/>
      <c r="F65" s="67"/>
      <c r="G65" s="67"/>
      <c r="H65" s="43"/>
      <c r="I65" s="43"/>
      <c r="J65" s="43"/>
      <c r="K65" s="56"/>
      <c r="L65" s="57"/>
      <c r="M65" s="43"/>
    </row>
    <row r="66" spans="2:13" ht="12.75">
      <c r="B66" s="16"/>
      <c r="C66" s="1"/>
      <c r="D66" s="67"/>
      <c r="E66" s="67"/>
      <c r="F66" s="67"/>
      <c r="G66" s="67"/>
      <c r="H66" s="43"/>
      <c r="I66" s="43"/>
      <c r="J66" s="43"/>
      <c r="K66" s="56"/>
      <c r="L66" s="57"/>
      <c r="M66" s="43"/>
    </row>
    <row r="67" spans="2:13" ht="12.75">
      <c r="B67" s="16"/>
      <c r="C67" s="1"/>
      <c r="D67" s="67"/>
      <c r="E67" s="67"/>
      <c r="F67" s="67"/>
      <c r="G67" s="67"/>
      <c r="H67" s="43"/>
      <c r="I67" s="43"/>
      <c r="J67" s="43"/>
      <c r="K67" s="56"/>
      <c r="L67" s="57"/>
      <c r="M67" s="43"/>
    </row>
    <row r="68" spans="2:13" ht="12.75">
      <c r="B68" s="16"/>
      <c r="C68" s="1"/>
      <c r="D68" s="67"/>
      <c r="E68" s="67"/>
      <c r="F68" s="67"/>
      <c r="G68" s="67"/>
      <c r="H68" s="43"/>
      <c r="I68" s="43"/>
      <c r="J68" s="43"/>
      <c r="K68" s="56"/>
      <c r="L68" s="69"/>
      <c r="M68" s="43"/>
    </row>
    <row r="69" spans="2:12" ht="12.75">
      <c r="B69" s="16"/>
      <c r="C69" s="1"/>
      <c r="D69" s="1"/>
      <c r="E69" s="1"/>
      <c r="F69" s="1"/>
      <c r="G69" s="1"/>
      <c r="K69" s="56"/>
      <c r="L69" s="76"/>
    </row>
    <row r="70" spans="2:12" ht="12.75">
      <c r="B70" s="16"/>
      <c r="C70" s="1"/>
      <c r="D70" s="1"/>
      <c r="E70" s="1"/>
      <c r="F70" s="1"/>
      <c r="G70" s="1"/>
      <c r="K70" s="56"/>
      <c r="L70" s="76"/>
    </row>
    <row r="71" spans="2:12" ht="12.75">
      <c r="B71" s="16"/>
      <c r="C71" s="1"/>
      <c r="D71" s="1"/>
      <c r="E71" s="1"/>
      <c r="F71" s="1"/>
      <c r="G71" s="1"/>
      <c r="K71" s="56"/>
      <c r="L71" s="56"/>
    </row>
    <row r="72" spans="2:12" ht="12.75">
      <c r="B72" s="16"/>
      <c r="C72" s="1"/>
      <c r="D72" s="1"/>
      <c r="E72" s="1"/>
      <c r="F72" s="1"/>
      <c r="G72" s="1"/>
      <c r="K72" s="56"/>
      <c r="L72" s="69"/>
    </row>
    <row r="73" spans="2:12" ht="12.75">
      <c r="B73" s="16"/>
      <c r="C73" s="1"/>
      <c r="D73" s="1"/>
      <c r="E73" s="1"/>
      <c r="F73" s="1"/>
      <c r="G73" s="1"/>
      <c r="K73" s="55"/>
      <c r="L73" s="77"/>
    </row>
    <row r="74" spans="2:12" ht="12.75">
      <c r="B74" s="16"/>
      <c r="C74" s="1"/>
      <c r="D74" s="1"/>
      <c r="E74" s="1"/>
      <c r="F74" s="1"/>
      <c r="G74" s="1"/>
      <c r="K74" s="55"/>
      <c r="L74" s="78"/>
    </row>
    <row r="75" spans="2:12" ht="12.75">
      <c r="B75" s="16"/>
      <c r="C75" s="1"/>
      <c r="D75" s="1"/>
      <c r="E75" s="1"/>
      <c r="F75" s="1"/>
      <c r="G75" s="1"/>
      <c r="K75" s="56"/>
      <c r="L75" s="57"/>
    </row>
    <row r="76" spans="2:12" ht="12.75">
      <c r="B76" s="16"/>
      <c r="C76" s="1"/>
      <c r="D76" s="1"/>
      <c r="E76" s="1"/>
      <c r="F76" s="1"/>
      <c r="G76" s="1"/>
      <c r="K76" s="56"/>
      <c r="L76" s="57"/>
    </row>
    <row r="77" spans="2:12" ht="12.75">
      <c r="B77" s="16"/>
      <c r="C77" s="1"/>
      <c r="D77" s="1"/>
      <c r="E77" s="1"/>
      <c r="F77" s="1"/>
      <c r="G77" s="1"/>
      <c r="K77" s="56"/>
      <c r="L77" s="78"/>
    </row>
    <row r="78" spans="2:12" ht="12.75">
      <c r="B78" s="16"/>
      <c r="C78" s="1"/>
      <c r="D78" s="1"/>
      <c r="E78" s="1"/>
      <c r="F78" s="1"/>
      <c r="G78" s="1"/>
      <c r="K78" s="56"/>
      <c r="L78" s="57"/>
    </row>
    <row r="79" spans="2:12" ht="12.75">
      <c r="B79" s="16"/>
      <c r="C79" s="1"/>
      <c r="D79" s="1"/>
      <c r="E79" s="1"/>
      <c r="F79" s="1"/>
      <c r="G79" s="1"/>
      <c r="K79" s="56"/>
      <c r="L79" s="57"/>
    </row>
    <row r="80" spans="2:12" ht="12.75">
      <c r="B80" s="16"/>
      <c r="C80" s="1"/>
      <c r="D80" s="1"/>
      <c r="E80" s="1"/>
      <c r="F80" s="1"/>
      <c r="G80" s="1"/>
      <c r="K80" s="56"/>
      <c r="L80" s="57"/>
    </row>
    <row r="81" spans="2:12" ht="12.75">
      <c r="B81" s="16"/>
      <c r="C81" s="1"/>
      <c r="D81" s="1"/>
      <c r="E81" s="1"/>
      <c r="F81" s="1"/>
      <c r="G81" s="1"/>
      <c r="K81" s="56"/>
      <c r="L81" s="57"/>
    </row>
    <row r="82" spans="2:12" ht="12.75">
      <c r="B82" s="16"/>
      <c r="C82" s="1"/>
      <c r="D82" s="1"/>
      <c r="E82" s="1"/>
      <c r="F82" s="1"/>
      <c r="G82" s="1"/>
      <c r="K82" s="56"/>
      <c r="L82" s="57"/>
    </row>
    <row r="83" spans="2:12" ht="12.75">
      <c r="B83" s="16"/>
      <c r="C83" s="1"/>
      <c r="D83" s="1"/>
      <c r="E83" s="1"/>
      <c r="F83" s="1"/>
      <c r="G83" s="1"/>
      <c r="K83" s="56"/>
      <c r="L83" s="57"/>
    </row>
    <row r="84" spans="2:12" ht="12.75">
      <c r="B84" s="16"/>
      <c r="C84" s="1"/>
      <c r="D84" s="1"/>
      <c r="E84" s="1"/>
      <c r="F84" s="1"/>
      <c r="G84" s="1"/>
      <c r="K84" s="56"/>
      <c r="L84" s="57"/>
    </row>
    <row r="85" spans="11:12" ht="12.75">
      <c r="K85" s="56"/>
      <c r="L85" s="57"/>
    </row>
    <row r="86" spans="11:12" ht="12.75">
      <c r="K86" s="56"/>
      <c r="L86" s="57"/>
    </row>
    <row r="87" spans="11:12" ht="12.75">
      <c r="K87" s="56"/>
      <c r="L87" s="57"/>
    </row>
    <row r="88" spans="11:12" ht="12.75">
      <c r="K88" s="56"/>
      <c r="L88" s="57"/>
    </row>
    <row r="89" spans="11:12" ht="12.75">
      <c r="K89" s="56"/>
      <c r="L89" s="57"/>
    </row>
    <row r="90" spans="11:12" ht="12.75">
      <c r="K90" s="56"/>
      <c r="L90" s="57"/>
    </row>
    <row r="91" spans="11:12" ht="12.75">
      <c r="K91" s="56"/>
      <c r="L91" s="57"/>
    </row>
    <row r="92" spans="11:12" ht="12.75">
      <c r="K92" s="56"/>
      <c r="L92" s="57"/>
    </row>
    <row r="93" spans="11:12" ht="12.75">
      <c r="K93" s="56"/>
      <c r="L93" s="57"/>
    </row>
    <row r="94" spans="11:12" ht="12.75">
      <c r="K94" s="56"/>
      <c r="L94" s="57"/>
    </row>
    <row r="95" spans="11:12" ht="12.75">
      <c r="K95" s="56"/>
      <c r="L95" s="57"/>
    </row>
    <row r="96" spans="11:12" ht="12.75">
      <c r="K96" s="56"/>
      <c r="L96" s="57"/>
    </row>
    <row r="97" spans="11:12" ht="12.75">
      <c r="K97" s="56"/>
      <c r="L97" s="57"/>
    </row>
    <row r="98" spans="11:12" ht="12.75">
      <c r="K98" s="56"/>
      <c r="L98" s="57"/>
    </row>
    <row r="99" spans="11:12" ht="12.75">
      <c r="K99" s="56"/>
      <c r="L99" s="57"/>
    </row>
    <row r="100" spans="11:12" ht="12.75">
      <c r="K100" s="56"/>
      <c r="L100" s="57"/>
    </row>
    <row r="101" spans="11:12" ht="12.75">
      <c r="K101" s="56"/>
      <c r="L101" s="57"/>
    </row>
    <row r="102" spans="11:12" ht="12.75">
      <c r="K102" s="56"/>
      <c r="L102" s="57"/>
    </row>
    <row r="103" spans="11:12" ht="12.75">
      <c r="K103" s="56"/>
      <c r="L103" s="57"/>
    </row>
    <row r="104" spans="11:12" ht="12.75">
      <c r="K104" s="56"/>
      <c r="L104" s="57"/>
    </row>
    <row r="105" spans="11:12" ht="12.75">
      <c r="K105" s="56"/>
      <c r="L105" s="57"/>
    </row>
    <row r="106" spans="11:12" ht="12.75">
      <c r="K106" s="56"/>
      <c r="L106" s="57"/>
    </row>
    <row r="107" spans="11:12" ht="12.75">
      <c r="K107" s="56"/>
      <c r="L107" s="57"/>
    </row>
    <row r="108" spans="11:12" ht="12.75">
      <c r="K108" s="56"/>
      <c r="L108" s="57"/>
    </row>
    <row r="109" spans="11:12" ht="12.75">
      <c r="K109" s="56"/>
      <c r="L109" s="57"/>
    </row>
    <row r="110" spans="11:12" ht="12.75">
      <c r="K110" s="56"/>
      <c r="L110" s="57"/>
    </row>
    <row r="111" spans="11:12" ht="12.75">
      <c r="K111" s="56"/>
      <c r="L111" s="57"/>
    </row>
    <row r="112" spans="11:12" ht="12.75">
      <c r="K112" s="56"/>
      <c r="L112" s="57"/>
    </row>
    <row r="113" spans="11:12" ht="12.75">
      <c r="K113" s="56"/>
      <c r="L113" s="57"/>
    </row>
    <row r="114" spans="11:12" ht="12.75">
      <c r="K114" s="56"/>
      <c r="L114" s="57"/>
    </row>
    <row r="115" spans="11:12" ht="12.75">
      <c r="K115" s="56"/>
      <c r="L115" s="57"/>
    </row>
    <row r="116" spans="11:12" ht="12.75">
      <c r="K116" s="56"/>
      <c r="L116" s="57"/>
    </row>
    <row r="117" spans="11:12" ht="12.75">
      <c r="K117" s="56"/>
      <c r="L117" s="57"/>
    </row>
    <row r="118" spans="11:12" ht="12.75">
      <c r="K118" s="56"/>
      <c r="L118" s="57"/>
    </row>
    <row r="119" spans="11:12" ht="12.75">
      <c r="K119" s="56"/>
      <c r="L119" s="57"/>
    </row>
    <row r="120" spans="11:12" ht="12.75">
      <c r="K120" s="56"/>
      <c r="L120" s="57"/>
    </row>
    <row r="121" spans="11:12" ht="12.75">
      <c r="K121" s="56"/>
      <c r="L121" s="57"/>
    </row>
    <row r="122" spans="11:12" ht="12.75">
      <c r="K122" s="56"/>
      <c r="L122" s="57"/>
    </row>
    <row r="123" spans="11:12" ht="12.75">
      <c r="K123" s="56"/>
      <c r="L123" s="57"/>
    </row>
    <row r="124" spans="11:12" ht="12.75">
      <c r="K124" s="56"/>
      <c r="L124" s="57"/>
    </row>
    <row r="125" spans="11:12" ht="12.75">
      <c r="K125" s="56"/>
      <c r="L125" s="57"/>
    </row>
    <row r="126" spans="11:12" ht="12.75">
      <c r="K126" s="54"/>
      <c r="L126" s="33"/>
    </row>
    <row r="127" spans="11:12" ht="12.75">
      <c r="K127" s="54"/>
      <c r="L127" s="33"/>
    </row>
    <row r="128" spans="11:12" ht="12.75">
      <c r="K128" s="54"/>
      <c r="L128" s="33"/>
    </row>
    <row r="129" spans="11:12" ht="12.75">
      <c r="K129" s="54"/>
      <c r="L129" s="33"/>
    </row>
    <row r="130" spans="11:12" ht="12.75">
      <c r="K130" s="54"/>
      <c r="L130" s="33"/>
    </row>
    <row r="131" spans="11:12" ht="12.75">
      <c r="K131" s="54"/>
      <c r="L131" s="33"/>
    </row>
    <row r="132" spans="11:12" ht="12.75">
      <c r="K132" s="54"/>
      <c r="L132" s="33"/>
    </row>
    <row r="133" spans="11:12" ht="12.75">
      <c r="K133" s="54"/>
      <c r="L133" s="33"/>
    </row>
    <row r="134" spans="11:12" ht="12.75">
      <c r="K134" s="58"/>
      <c r="L134" s="79"/>
    </row>
    <row r="135" spans="11:12" ht="12.75">
      <c r="K135" s="58"/>
      <c r="L135" s="79"/>
    </row>
    <row r="136" spans="11:12" ht="12.75">
      <c r="K136" s="58"/>
      <c r="L136" s="79"/>
    </row>
    <row r="137" spans="11:12" ht="12.75">
      <c r="K137" s="75"/>
      <c r="L137" s="58"/>
    </row>
    <row r="138" spans="11:12" ht="12.75">
      <c r="K138" s="75"/>
      <c r="L138" s="58"/>
    </row>
    <row r="139" spans="11:12" ht="12.75">
      <c r="K139" s="75"/>
      <c r="L139" s="58"/>
    </row>
    <row r="140" spans="11:12" ht="12.75">
      <c r="K140" s="80"/>
      <c r="L140" s="58"/>
    </row>
    <row r="141" spans="11:12" ht="12.75">
      <c r="K141" s="80"/>
      <c r="L141" s="58"/>
    </row>
    <row r="142" spans="11:12" ht="12.75">
      <c r="K142" s="80"/>
      <c r="L142" s="58"/>
    </row>
    <row r="143" spans="11:12" ht="12.75">
      <c r="K143" s="80"/>
      <c r="L143" s="58"/>
    </row>
    <row r="144" spans="11:12" ht="12.75">
      <c r="K144" s="58"/>
      <c r="L144" s="79"/>
    </row>
    <row r="145" spans="11:12" ht="12.75">
      <c r="K145" s="80"/>
      <c r="L145" s="58"/>
    </row>
    <row r="146" spans="11:12" ht="12.75">
      <c r="K146" s="32"/>
      <c r="L146" s="81"/>
    </row>
    <row r="147" spans="11:12" ht="12.75">
      <c r="K147" s="32"/>
      <c r="L147" s="81"/>
    </row>
    <row r="148" spans="11:12" ht="12.75">
      <c r="K148" s="32"/>
      <c r="L148" s="81"/>
    </row>
    <row r="149" spans="11:12" ht="12.75">
      <c r="K149" s="32"/>
      <c r="L149" s="81"/>
    </row>
    <row r="150" spans="11:12" ht="12.75">
      <c r="K150" s="53"/>
      <c r="L150" s="81"/>
    </row>
    <row r="151" spans="11:12" ht="12.75">
      <c r="K151" s="53"/>
      <c r="L151" s="81"/>
    </row>
    <row r="152" spans="11:12" ht="12.75">
      <c r="K152" s="53"/>
      <c r="L152" s="81"/>
    </row>
  </sheetData>
  <sheetProtection/>
  <mergeCells count="9">
    <mergeCell ref="K34:K35"/>
    <mergeCell ref="A32:A33"/>
    <mergeCell ref="M32:M33"/>
    <mergeCell ref="A36:B36"/>
    <mergeCell ref="A1:I1"/>
    <mergeCell ref="K3:L3"/>
    <mergeCell ref="A2:L2"/>
    <mergeCell ref="A34:A35"/>
    <mergeCell ref="L34:L35"/>
  </mergeCells>
  <printOptions/>
  <pageMargins left="0.984251968503937" right="0.1968503937007874" top="0.7874015748031497" bottom="0.5905511811023623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Светлана</cp:lastModifiedBy>
  <cp:lastPrinted>2016-12-15T20:20:08Z</cp:lastPrinted>
  <dcterms:created xsi:type="dcterms:W3CDTF">2014-02-21T05:19:12Z</dcterms:created>
  <dcterms:modified xsi:type="dcterms:W3CDTF">2016-12-15T20:20:13Z</dcterms:modified>
  <cp:category/>
  <cp:version/>
  <cp:contentType/>
  <cp:contentStatus/>
</cp:coreProperties>
</file>