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20" windowWidth="19320" windowHeight="74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5" i="1" l="1"/>
  <c r="H12" i="1"/>
  <c r="H6" i="1"/>
  <c r="E11" i="1"/>
  <c r="E5" i="1"/>
  <c r="E10" i="1"/>
  <c r="E16" i="1"/>
  <c r="E13" i="1"/>
  <c r="E8" i="1"/>
  <c r="E14" i="1"/>
  <c r="E9" i="1"/>
  <c r="E6" i="1"/>
  <c r="E12" i="1"/>
  <c r="E15" i="1"/>
  <c r="E7" i="1"/>
  <c r="I12" i="1"/>
  <c r="I6" i="1"/>
  <c r="I15" i="1"/>
  <c r="H9" i="1"/>
  <c r="I9" i="1"/>
  <c r="H14" i="1"/>
  <c r="I14" i="1"/>
  <c r="H8" i="1"/>
  <c r="I8" i="1"/>
  <c r="H13" i="1"/>
  <c r="I13" i="1"/>
  <c r="H16" i="1"/>
  <c r="I16" i="1"/>
  <c r="H10" i="1"/>
  <c r="I10" i="1"/>
  <c r="H5" i="1"/>
  <c r="I5" i="1"/>
  <c r="H11" i="1"/>
  <c r="I11" i="1"/>
  <c r="H7" i="1"/>
  <c r="I7" i="1"/>
  <c r="I3" i="1"/>
  <c r="J13" i="1" s="1"/>
  <c r="J14" i="1" l="1"/>
  <c r="J16" i="1"/>
  <c r="J10" i="1"/>
  <c r="J8" i="1"/>
  <c r="J15" i="1"/>
  <c r="J11" i="1"/>
  <c r="J5" i="1"/>
  <c r="J12" i="1"/>
  <c r="J9" i="1"/>
  <c r="J6" i="1"/>
  <c r="J7" i="1"/>
  <c r="K7" i="1" s="1"/>
  <c r="K5" i="1" l="1"/>
  <c r="K6" i="1"/>
  <c r="K8" i="1"/>
  <c r="K9" i="1"/>
  <c r="K10" i="1"/>
</calcChain>
</file>

<file path=xl/sharedStrings.xml><?xml version="1.0" encoding="utf-8"?>
<sst xmlns="http://schemas.openxmlformats.org/spreadsheetml/2006/main" count="31" uniqueCount="31">
  <si>
    <t>Протокол районных соревнований по ТПМ в технике горно-пешеходного туризма</t>
  </si>
  <si>
    <t>09 апреля 2016г.</t>
  </si>
  <si>
    <t>а.г. Гостиловичи</t>
  </si>
  <si>
    <t xml:space="preserve"> </t>
  </si>
  <si>
    <t>1 балл =</t>
  </si>
  <si>
    <t>№</t>
  </si>
  <si>
    <t>Ф.И.</t>
  </si>
  <si>
    <t>время старта</t>
  </si>
  <si>
    <t>время финиша</t>
  </si>
  <si>
    <t>время работы на дистанции</t>
  </si>
  <si>
    <t>отсечка</t>
  </si>
  <si>
    <t>штрафные баллы</t>
  </si>
  <si>
    <t>штрафное время</t>
  </si>
  <si>
    <t>результат</t>
  </si>
  <si>
    <t>ОР, %</t>
  </si>
  <si>
    <t>место</t>
  </si>
  <si>
    <t>Острошицкий УПК</t>
  </si>
  <si>
    <t>Плещеницкая СШ №2</t>
  </si>
  <si>
    <t>Околовская СШ</t>
  </si>
  <si>
    <t>Гайненская СШ</t>
  </si>
  <si>
    <t>Крайская СШ</t>
  </si>
  <si>
    <t>СШ №3 г. Логойска</t>
  </si>
  <si>
    <t>Гимназия г. Логойска</t>
  </si>
  <si>
    <t>Задорьевская СШ</t>
  </si>
  <si>
    <t>Гостиловичская СШ</t>
  </si>
  <si>
    <t>Плещеницкая СШ №1</t>
  </si>
  <si>
    <t>Октябрьская СШ</t>
  </si>
  <si>
    <t>Юрковичский УПК (неполная команда)</t>
  </si>
  <si>
    <t>в/к   11</t>
  </si>
  <si>
    <t>Главный судья _____________________В. С.Сечко</t>
  </si>
  <si>
    <t>Главный секретарь __________________О.Н. Шаплыко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</si>
</sst>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21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21" fontId="1" fillId="0" borderId="1" xfId="0" applyNumberFormat="1" applyFont="1" applyBorder="1"/>
    <xf numFmtId="165" fontId="1" fillId="0" borderId="1" xfId="0" applyNumberFormat="1" applyFont="1" applyBorder="1"/>
    <xf numFmtId="164" fontId="1" fillId="0" borderId="0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164" fontId="1" fillId="2" borderId="1" xfId="0" applyNumberFormat="1" applyFont="1" applyFill="1" applyBorder="1"/>
    <xf numFmtId="21" fontId="1" fillId="2" borderId="1" xfId="0" applyNumberFormat="1" applyFont="1" applyFill="1" applyBorder="1"/>
    <xf numFmtId="165" fontId="1" fillId="2" borderId="1" xfId="0" applyNumberFormat="1" applyFont="1" applyFill="1" applyBorder="1"/>
    <xf numFmtId="0" fontId="1" fillId="2" borderId="0" xfId="0" applyFont="1" applyFill="1" applyBorder="1"/>
    <xf numFmtId="164" fontId="1" fillId="2" borderId="0" xfId="0" applyNumberFormat="1" applyFont="1" applyFill="1" applyBorder="1"/>
    <xf numFmtId="21" fontId="1" fillId="2" borderId="0" xfId="0" applyNumberFormat="1" applyFont="1" applyFill="1" applyBorder="1"/>
    <xf numFmtId="165" fontId="1" fillId="2" borderId="0" xfId="0" applyNumberFormat="1" applyFont="1" applyFill="1" applyBorder="1"/>
    <xf numFmtId="0" fontId="1" fillId="2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M12" sqref="M12"/>
    </sheetView>
  </sheetViews>
  <sheetFormatPr defaultRowHeight="15" x14ac:dyDescent="0.25"/>
  <cols>
    <col min="1" max="1" width="2.85546875" style="1" customWidth="1"/>
    <col min="2" max="2" width="21.42578125" style="1" customWidth="1"/>
    <col min="3" max="4" width="9.140625" style="1"/>
    <col min="5" max="6" width="11.7109375" style="1" customWidth="1"/>
    <col min="7" max="7" width="11.42578125" style="1" customWidth="1"/>
    <col min="8" max="8" width="11" style="1" customWidth="1"/>
    <col min="9" max="9" width="10" style="1" bestFit="1" customWidth="1"/>
    <col min="10" max="16384" width="9.140625" style="1"/>
  </cols>
  <sheetData>
    <row r="1" spans="1:11" ht="24.75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4.75" customHeight="1" x14ac:dyDescent="0.25">
      <c r="A2" s="25"/>
      <c r="B2" s="2" t="s">
        <v>1</v>
      </c>
      <c r="C2" s="25"/>
      <c r="D2" s="25"/>
      <c r="E2" s="25"/>
      <c r="F2" s="25"/>
      <c r="G2" s="3" t="s">
        <v>2</v>
      </c>
      <c r="H2" s="25"/>
      <c r="I2" s="25"/>
      <c r="J2" s="25"/>
      <c r="K2" s="25"/>
    </row>
    <row r="3" spans="1:11" x14ac:dyDescent="0.25">
      <c r="B3" s="4"/>
      <c r="E3" s="1" t="s">
        <v>3</v>
      </c>
      <c r="G3" s="5" t="s">
        <v>4</v>
      </c>
      <c r="H3" s="6">
        <v>1.7361111111111112E-4</v>
      </c>
      <c r="I3" s="12">
        <f>MIN(I5:I15)</f>
        <v>1.7187500000000001E-2</v>
      </c>
    </row>
    <row r="4" spans="1:11" ht="43.5" x14ac:dyDescent="0.25">
      <c r="A4" s="7" t="s">
        <v>5</v>
      </c>
      <c r="B4" s="13" t="s">
        <v>6</v>
      </c>
      <c r="C4" s="14" t="s">
        <v>7</v>
      </c>
      <c r="D4" s="14" t="s">
        <v>8</v>
      </c>
      <c r="E4" s="14" t="s">
        <v>9</v>
      </c>
      <c r="F4" s="15" t="s">
        <v>10</v>
      </c>
      <c r="G4" s="15" t="s">
        <v>11</v>
      </c>
      <c r="H4" s="15" t="s">
        <v>12</v>
      </c>
      <c r="I4" s="13" t="s">
        <v>13</v>
      </c>
      <c r="J4" s="13" t="s">
        <v>14</v>
      </c>
      <c r="K4" s="13" t="s">
        <v>15</v>
      </c>
    </row>
    <row r="5" spans="1:11" x14ac:dyDescent="0.25">
      <c r="A5" s="8">
        <v>1</v>
      </c>
      <c r="B5" s="8" t="s">
        <v>16</v>
      </c>
      <c r="C5" s="9">
        <v>6.3888888888888884E-2</v>
      </c>
      <c r="D5" s="9">
        <v>8.3333333333333329E-2</v>
      </c>
      <c r="E5" s="9">
        <f t="shared" ref="E5:E16" si="0">D5-C5-F5</f>
        <v>1.4583333333333334E-2</v>
      </c>
      <c r="F5" s="9">
        <v>4.8611111111111112E-3</v>
      </c>
      <c r="G5" s="8">
        <v>15</v>
      </c>
      <c r="H5" s="10">
        <f t="shared" ref="H5:H16" si="1">G5*$H$3</f>
        <v>2.604166666666667E-3</v>
      </c>
      <c r="I5" s="9">
        <f t="shared" ref="I5:I16" si="2">E5+H5</f>
        <v>1.7187500000000001E-2</v>
      </c>
      <c r="J5" s="11">
        <f t="shared" ref="J5:J16" si="3">I5/$I$3*100</f>
        <v>100</v>
      </c>
      <c r="K5" s="8">
        <f t="shared" ref="K5:K10" si="4">RANK(J5,$J$5:$J$15,1)</f>
        <v>1</v>
      </c>
    </row>
    <row r="6" spans="1:11" x14ac:dyDescent="0.25">
      <c r="A6" s="8">
        <v>2</v>
      </c>
      <c r="B6" s="8" t="s">
        <v>17</v>
      </c>
      <c r="C6" s="9">
        <v>9.1203703703703717E-2</v>
      </c>
      <c r="D6" s="9">
        <v>0.11157407407407406</v>
      </c>
      <c r="E6" s="9">
        <f t="shared" si="0"/>
        <v>2.0370370370370344E-2</v>
      </c>
      <c r="F6" s="9">
        <v>0</v>
      </c>
      <c r="G6" s="8">
        <v>39</v>
      </c>
      <c r="H6" s="10">
        <f t="shared" si="1"/>
        <v>6.7708333333333336E-3</v>
      </c>
      <c r="I6" s="9">
        <f t="shared" si="2"/>
        <v>2.7141203703703678E-2</v>
      </c>
      <c r="J6" s="11">
        <f t="shared" si="3"/>
        <v>157.91245791245777</v>
      </c>
      <c r="K6" s="8">
        <f t="shared" si="4"/>
        <v>2</v>
      </c>
    </row>
    <row r="7" spans="1:11" x14ac:dyDescent="0.25">
      <c r="A7" s="8">
        <v>3</v>
      </c>
      <c r="B7" s="8" t="s">
        <v>18</v>
      </c>
      <c r="C7" s="9">
        <v>0</v>
      </c>
      <c r="D7" s="9">
        <v>2.1990740740740741E-2</v>
      </c>
      <c r="E7" s="9">
        <f t="shared" si="0"/>
        <v>2.1990740740740741E-2</v>
      </c>
      <c r="F7" s="9">
        <v>0</v>
      </c>
      <c r="G7" s="8">
        <v>43</v>
      </c>
      <c r="H7" s="10">
        <f t="shared" si="1"/>
        <v>7.4652777777777781E-3</v>
      </c>
      <c r="I7" s="9">
        <f t="shared" si="2"/>
        <v>2.945601851851852E-2</v>
      </c>
      <c r="J7" s="11">
        <f t="shared" si="3"/>
        <v>171.38047138047136</v>
      </c>
      <c r="K7" s="8">
        <f t="shared" si="4"/>
        <v>3</v>
      </c>
    </row>
    <row r="8" spans="1:11" x14ac:dyDescent="0.25">
      <c r="A8" s="8">
        <v>4</v>
      </c>
      <c r="B8" s="8" t="s">
        <v>19</v>
      </c>
      <c r="C8" s="9">
        <v>0.14791666666666667</v>
      </c>
      <c r="D8" s="9">
        <v>0.17175925925925925</v>
      </c>
      <c r="E8" s="9">
        <f t="shared" si="0"/>
        <v>2.3842592592592582E-2</v>
      </c>
      <c r="F8" s="9">
        <v>0</v>
      </c>
      <c r="G8" s="8">
        <v>51</v>
      </c>
      <c r="H8" s="10">
        <f t="shared" si="1"/>
        <v>8.8541666666666664E-3</v>
      </c>
      <c r="I8" s="9">
        <f t="shared" si="2"/>
        <v>3.2696759259259245E-2</v>
      </c>
      <c r="J8" s="11">
        <f t="shared" si="3"/>
        <v>190.23569023569013</v>
      </c>
      <c r="K8" s="8">
        <f t="shared" si="4"/>
        <v>4</v>
      </c>
    </row>
    <row r="9" spans="1:11" x14ac:dyDescent="0.25">
      <c r="A9" s="8">
        <v>5</v>
      </c>
      <c r="B9" s="8" t="s">
        <v>20</v>
      </c>
      <c r="C9" s="9">
        <v>0.18159722222222222</v>
      </c>
      <c r="D9" s="9">
        <v>0.20818287037037039</v>
      </c>
      <c r="E9" s="9">
        <f t="shared" si="0"/>
        <v>2.5543981481481511E-2</v>
      </c>
      <c r="F9" s="9">
        <v>1.0416666666666667E-3</v>
      </c>
      <c r="G9" s="8">
        <v>46</v>
      </c>
      <c r="H9" s="10">
        <f t="shared" si="1"/>
        <v>7.9861111111111122E-3</v>
      </c>
      <c r="I9" s="9">
        <f t="shared" si="2"/>
        <v>3.3530092592592625E-2</v>
      </c>
      <c r="J9" s="11">
        <f t="shared" si="3"/>
        <v>195.08417508417526</v>
      </c>
      <c r="K9" s="8">
        <f t="shared" si="4"/>
        <v>5</v>
      </c>
    </row>
    <row r="10" spans="1:11" x14ac:dyDescent="0.25">
      <c r="A10" s="8">
        <v>6</v>
      </c>
      <c r="B10" s="8" t="s">
        <v>21</v>
      </c>
      <c r="C10" s="9">
        <v>4.1840277777777775E-2</v>
      </c>
      <c r="D10" s="9">
        <v>6.9444444444444434E-2</v>
      </c>
      <c r="E10" s="9">
        <f t="shared" si="0"/>
        <v>2.7604166666666659E-2</v>
      </c>
      <c r="F10" s="9">
        <v>0</v>
      </c>
      <c r="G10" s="8">
        <v>36</v>
      </c>
      <c r="H10" s="10">
        <f t="shared" si="1"/>
        <v>6.2500000000000003E-3</v>
      </c>
      <c r="I10" s="9">
        <f t="shared" si="2"/>
        <v>3.3854166666666657E-2</v>
      </c>
      <c r="J10" s="11">
        <f t="shared" si="3"/>
        <v>196.96969696969691</v>
      </c>
      <c r="K10" s="8">
        <f t="shared" si="4"/>
        <v>6</v>
      </c>
    </row>
    <row r="11" spans="1:11" x14ac:dyDescent="0.25">
      <c r="A11" s="8">
        <v>7</v>
      </c>
      <c r="B11" s="8" t="s">
        <v>22</v>
      </c>
      <c r="C11" s="9">
        <v>0.10532407407407407</v>
      </c>
      <c r="D11" s="9">
        <v>0.12997685185185184</v>
      </c>
      <c r="E11" s="9">
        <f t="shared" si="0"/>
        <v>2.4652777777777773E-2</v>
      </c>
      <c r="F11" s="9">
        <v>0</v>
      </c>
      <c r="G11" s="8">
        <v>53</v>
      </c>
      <c r="H11" s="10">
        <f t="shared" si="1"/>
        <v>9.2013888888888892E-3</v>
      </c>
      <c r="I11" s="9">
        <f t="shared" si="2"/>
        <v>3.3854166666666664E-2</v>
      </c>
      <c r="J11" s="11">
        <f t="shared" si="3"/>
        <v>196.96969696969694</v>
      </c>
      <c r="K11" s="8">
        <v>6</v>
      </c>
    </row>
    <row r="12" spans="1:11" x14ac:dyDescent="0.25">
      <c r="A12" s="8">
        <v>8</v>
      </c>
      <c r="B12" s="8" t="s">
        <v>23</v>
      </c>
      <c r="C12" s="9">
        <v>0.12939814814814815</v>
      </c>
      <c r="D12" s="9">
        <v>0.15538194444444445</v>
      </c>
      <c r="E12" s="9">
        <f t="shared" si="0"/>
        <v>2.5983796296296297E-2</v>
      </c>
      <c r="F12" s="9">
        <v>0</v>
      </c>
      <c r="G12" s="8">
        <v>56</v>
      </c>
      <c r="H12" s="10">
        <f t="shared" si="1"/>
        <v>9.7222222222222224E-3</v>
      </c>
      <c r="I12" s="9">
        <f t="shared" si="2"/>
        <v>3.5706018518518519E-2</v>
      </c>
      <c r="J12" s="11">
        <f t="shared" si="3"/>
        <v>207.74410774410774</v>
      </c>
      <c r="K12" s="8">
        <v>7</v>
      </c>
    </row>
    <row r="13" spans="1:11" x14ac:dyDescent="0.25">
      <c r="A13" s="8">
        <v>9</v>
      </c>
      <c r="B13" s="8" t="s">
        <v>24</v>
      </c>
      <c r="C13" s="9">
        <v>0.20879629629629629</v>
      </c>
      <c r="D13" s="9">
        <v>0.23454861111111111</v>
      </c>
      <c r="E13" s="9">
        <f t="shared" si="0"/>
        <v>2.5752314814814825E-2</v>
      </c>
      <c r="F13" s="9">
        <v>0</v>
      </c>
      <c r="G13" s="8">
        <v>58</v>
      </c>
      <c r="H13" s="10">
        <f t="shared" si="1"/>
        <v>1.0069444444444445E-2</v>
      </c>
      <c r="I13" s="9">
        <f t="shared" si="2"/>
        <v>3.5821759259259268E-2</v>
      </c>
      <c r="J13" s="11">
        <f t="shared" si="3"/>
        <v>208.41750841750843</v>
      </c>
      <c r="K13" s="8">
        <v>8</v>
      </c>
    </row>
    <row r="14" spans="1:11" x14ac:dyDescent="0.25">
      <c r="A14" s="8">
        <v>10</v>
      </c>
      <c r="B14" s="8" t="s">
        <v>25</v>
      </c>
      <c r="C14" s="9">
        <v>1.4351851851851852E-2</v>
      </c>
      <c r="D14" s="9">
        <v>5.1354166666666666E-2</v>
      </c>
      <c r="E14" s="9">
        <f t="shared" si="0"/>
        <v>3.7002314814814814E-2</v>
      </c>
      <c r="F14" s="9">
        <v>0</v>
      </c>
      <c r="G14" s="8">
        <v>48</v>
      </c>
      <c r="H14" s="10">
        <f t="shared" si="1"/>
        <v>8.3333333333333332E-3</v>
      </c>
      <c r="I14" s="9">
        <f t="shared" si="2"/>
        <v>4.5335648148148146E-2</v>
      </c>
      <c r="J14" s="11">
        <f t="shared" si="3"/>
        <v>263.77104377104376</v>
      </c>
      <c r="K14" s="8">
        <v>9</v>
      </c>
    </row>
    <row r="15" spans="1:11" x14ac:dyDescent="0.25">
      <c r="A15" s="8">
        <v>11</v>
      </c>
      <c r="B15" s="8" t="s">
        <v>26</v>
      </c>
      <c r="C15" s="9">
        <v>0.1630787037037037</v>
      </c>
      <c r="D15" s="9">
        <v>0.19675925925925927</v>
      </c>
      <c r="E15" s="9">
        <f t="shared" si="0"/>
        <v>3.3680555555555575E-2</v>
      </c>
      <c r="F15" s="9">
        <v>0</v>
      </c>
      <c r="G15" s="8">
        <v>69</v>
      </c>
      <c r="H15" s="10">
        <f t="shared" si="1"/>
        <v>1.1979166666666667E-2</v>
      </c>
      <c r="I15" s="9">
        <f t="shared" si="2"/>
        <v>4.565972222222224E-2</v>
      </c>
      <c r="J15" s="11">
        <f t="shared" si="3"/>
        <v>265.65656565656576</v>
      </c>
      <c r="K15" s="8">
        <v>10</v>
      </c>
    </row>
    <row r="16" spans="1:11" s="20" customFormat="1" ht="25.5" customHeight="1" x14ac:dyDescent="0.25">
      <c r="A16" s="16">
        <v>12</v>
      </c>
      <c r="B16" s="24" t="s">
        <v>27</v>
      </c>
      <c r="C16" s="17">
        <v>0.22361111111111109</v>
      </c>
      <c r="D16" s="17">
        <v>0.24995370370370371</v>
      </c>
      <c r="E16" s="17">
        <f t="shared" si="0"/>
        <v>2.6342592592592612E-2</v>
      </c>
      <c r="F16" s="17">
        <v>0</v>
      </c>
      <c r="G16" s="16">
        <v>58</v>
      </c>
      <c r="H16" s="18">
        <f t="shared" si="1"/>
        <v>1.0069444444444445E-2</v>
      </c>
      <c r="I16" s="17">
        <f t="shared" si="2"/>
        <v>3.6412037037037055E-2</v>
      </c>
      <c r="J16" s="19">
        <f t="shared" si="3"/>
        <v>211.85185185185196</v>
      </c>
      <c r="K16" s="16" t="s">
        <v>28</v>
      </c>
    </row>
    <row r="17" spans="2:10" s="20" customFormat="1" x14ac:dyDescent="0.25">
      <c r="C17" s="21"/>
      <c r="D17" s="21"/>
      <c r="E17" s="21"/>
      <c r="F17" s="21"/>
      <c r="H17" s="22"/>
      <c r="I17" s="21"/>
      <c r="J17" s="23"/>
    </row>
    <row r="18" spans="2:10" x14ac:dyDescent="0.25">
      <c r="B18" s="1" t="s">
        <v>29</v>
      </c>
    </row>
    <row r="19" spans="2:10" x14ac:dyDescent="0.25">
      <c r="B19" s="1" t="s">
        <v>30</v>
      </c>
    </row>
  </sheetData>
  <mergeCells count="1"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SPecialiST RePack, SanBuild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revision/>
  <dcterms:created xsi:type="dcterms:W3CDTF">2016-04-09T14:17:04Z</dcterms:created>
  <dcterms:modified xsi:type="dcterms:W3CDTF">2016-04-11T17:30:10Z</dcterms:modified>
  <cp:category/>
  <cp:contentStatus/>
</cp:coreProperties>
</file>