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215"/>
  </bookViews>
  <sheets>
    <sheet name="личка" sheetId="1" r:id="rId1"/>
    <sheet name="командный" sheetId="2" r:id="rId2"/>
    <sheet name="Лист3" sheetId="3" r:id="rId3"/>
  </sheets>
  <definedNames>
    <definedName name="_xlnm._FilterDatabase" localSheetId="0" hidden="1">личка!$C$2:$C$233</definedName>
  </definedNames>
  <calcPr calcId="145621"/>
</workbook>
</file>

<file path=xl/calcChain.xml><?xml version="1.0" encoding="utf-8"?>
<calcChain xmlns="http://schemas.openxmlformats.org/spreadsheetml/2006/main">
  <c r="K16" i="2" l="1"/>
  <c r="K12" i="2"/>
  <c r="K6" i="2"/>
  <c r="K17" i="2"/>
  <c r="K13" i="2"/>
  <c r="K7" i="2"/>
  <c r="K9" i="2"/>
  <c r="K10" i="2"/>
  <c r="K14" i="2"/>
  <c r="K19" i="2"/>
  <c r="K11" i="2"/>
  <c r="K15" i="2"/>
  <c r="K18" i="2"/>
  <c r="K8" i="2"/>
  <c r="K5" i="2"/>
  <c r="L5" i="2" s="1"/>
  <c r="L8" i="2" l="1"/>
  <c r="L15" i="2"/>
  <c r="L19" i="2"/>
  <c r="L10" i="2"/>
  <c r="L7" i="2"/>
  <c r="L17" i="2"/>
  <c r="L12" i="2"/>
  <c r="L18" i="2"/>
  <c r="L11" i="2"/>
  <c r="L14" i="2"/>
  <c r="L9" i="2"/>
  <c r="L13" i="2"/>
  <c r="L6" i="2"/>
  <c r="L16" i="2"/>
  <c r="F10" i="1"/>
  <c r="F8" i="1"/>
  <c r="F6" i="1"/>
  <c r="F11" i="1"/>
  <c r="F9" i="1"/>
  <c r="F18" i="1"/>
  <c r="F12" i="1"/>
  <c r="F14" i="1"/>
  <c r="F20" i="1"/>
  <c r="F7" i="1"/>
  <c r="F17" i="1"/>
  <c r="F16" i="1"/>
  <c r="F15" i="1"/>
  <c r="F13" i="1"/>
  <c r="F19" i="1"/>
  <c r="F38" i="1"/>
  <c r="F34" i="1"/>
  <c r="F32" i="1"/>
  <c r="F35" i="1"/>
  <c r="F28" i="1"/>
  <c r="F29" i="1"/>
  <c r="F27" i="1"/>
  <c r="F36" i="1"/>
  <c r="F33" i="1"/>
  <c r="F40" i="1"/>
  <c r="F37" i="1"/>
  <c r="F31" i="1"/>
  <c r="F30" i="1"/>
  <c r="F39" i="1"/>
  <c r="F41" i="1"/>
  <c r="F53" i="1"/>
  <c r="F47" i="1"/>
  <c r="F52" i="1"/>
  <c r="F46" i="1"/>
  <c r="F45" i="1"/>
  <c r="F55" i="1"/>
  <c r="F51" i="1"/>
  <c r="F58" i="1"/>
  <c r="F56" i="1"/>
  <c r="F60" i="1"/>
  <c r="F54" i="1"/>
  <c r="F48" i="1"/>
  <c r="F50" i="1"/>
  <c r="F49" i="1"/>
  <c r="F61" i="1"/>
  <c r="F59" i="1"/>
  <c r="F57" i="1"/>
  <c r="F84" i="1"/>
  <c r="F78" i="1"/>
  <c r="F74" i="1"/>
  <c r="F70" i="1"/>
  <c r="F71" i="1"/>
  <c r="F75" i="1"/>
  <c r="F76" i="1"/>
  <c r="F72" i="1"/>
  <c r="F82" i="1"/>
  <c r="F81" i="1"/>
  <c r="F73" i="1"/>
  <c r="F85" i="1"/>
  <c r="F86" i="1"/>
  <c r="F80" i="1"/>
  <c r="F83" i="1"/>
  <c r="F77" i="1"/>
  <c r="F79" i="1"/>
  <c r="F92" i="1"/>
  <c r="F93" i="1"/>
  <c r="F94" i="1"/>
  <c r="F95" i="1"/>
  <c r="F96" i="1"/>
  <c r="F97" i="1"/>
  <c r="F98" i="1"/>
  <c r="F99" i="1"/>
  <c r="F100" i="1"/>
  <c r="F101" i="1"/>
  <c r="F105" i="1"/>
  <c r="F106" i="1"/>
  <c r="F107" i="1"/>
  <c r="F108" i="1"/>
  <c r="F109" i="1"/>
  <c r="G77" i="1" l="1"/>
  <c r="G57" i="1"/>
  <c r="G39" i="1"/>
  <c r="G85" i="1"/>
  <c r="G72" i="1"/>
  <c r="G75" i="1"/>
  <c r="G79" i="1"/>
  <c r="G83" i="1"/>
  <c r="G86" i="1"/>
  <c r="G73" i="1"/>
  <c r="G82" i="1"/>
  <c r="G76" i="1"/>
  <c r="G71" i="1"/>
  <c r="G74" i="1"/>
  <c r="G84" i="1"/>
  <c r="G80" i="1"/>
  <c r="G81" i="1"/>
  <c r="G70" i="1"/>
  <c r="G78" i="1"/>
  <c r="G59" i="1"/>
  <c r="G49" i="1"/>
  <c r="G48" i="1"/>
  <c r="G60" i="1"/>
  <c r="G58" i="1"/>
  <c r="G55" i="1"/>
  <c r="G46" i="1"/>
  <c r="G47" i="1"/>
  <c r="G61" i="1"/>
  <c r="G50" i="1"/>
  <c r="G54" i="1"/>
  <c r="G56" i="1"/>
  <c r="G51" i="1"/>
  <c r="G45" i="1"/>
  <c r="G52" i="1"/>
  <c r="G53" i="1"/>
  <c r="G31" i="1"/>
  <c r="G29" i="1"/>
  <c r="G41" i="1"/>
  <c r="G30" i="1"/>
  <c r="G37" i="1"/>
  <c r="G33" i="1"/>
  <c r="G34" i="1"/>
  <c r="G28" i="1"/>
  <c r="G32" i="1"/>
  <c r="G38" i="1"/>
  <c r="G35" i="1"/>
  <c r="G27" i="1"/>
  <c r="G36" i="1"/>
  <c r="G100" i="1"/>
  <c r="G19" i="1"/>
  <c r="G40" i="1"/>
  <c r="G101" i="1"/>
  <c r="G13" i="1"/>
  <c r="G16" i="1"/>
  <c r="G7" i="1"/>
  <c r="G14" i="1"/>
  <c r="G18" i="1"/>
  <c r="G11" i="1"/>
  <c r="G8" i="1"/>
  <c r="G15" i="1"/>
  <c r="G17" i="1"/>
  <c r="G20" i="1"/>
  <c r="G12" i="1"/>
  <c r="G9" i="1"/>
  <c r="G6" i="1"/>
  <c r="G10" i="1"/>
  <c r="G98" i="1"/>
  <c r="G96" i="1"/>
  <c r="G94" i="1"/>
  <c r="G92" i="1"/>
  <c r="G99" i="1"/>
  <c r="G97" i="1"/>
  <c r="G95" i="1"/>
  <c r="G93" i="1"/>
</calcChain>
</file>

<file path=xl/sharedStrings.xml><?xml version="1.0" encoding="utf-8"?>
<sst xmlns="http://schemas.openxmlformats.org/spreadsheetml/2006/main" count="323" uniqueCount="153">
  <si>
    <t>№</t>
  </si>
  <si>
    <t>Ф.И.</t>
  </si>
  <si>
    <t>Команда</t>
  </si>
  <si>
    <t>время старта</t>
  </si>
  <si>
    <t>время финиша</t>
  </si>
  <si>
    <t>результат</t>
  </si>
  <si>
    <t>место</t>
  </si>
  <si>
    <t>баллы</t>
  </si>
  <si>
    <t>М12</t>
  </si>
  <si>
    <t>Белый Александр</t>
  </si>
  <si>
    <t>Плещеницкая СШ №1</t>
  </si>
  <si>
    <t>Казак Андрей</t>
  </si>
  <si>
    <t>Крайская СШ</t>
  </si>
  <si>
    <t>Каменская СШ</t>
  </si>
  <si>
    <t>п.20.12</t>
  </si>
  <si>
    <t>снят</t>
  </si>
  <si>
    <t>Задорьевская СШ</t>
  </si>
  <si>
    <t>Липчонок Сергей</t>
  </si>
  <si>
    <t>Косинская СШ</t>
  </si>
  <si>
    <t>Плещеницкая СШ №2</t>
  </si>
  <si>
    <t>Октябрьская СШ</t>
  </si>
  <si>
    <t>Рыжков Егор</t>
  </si>
  <si>
    <t>Острошицкая СШ</t>
  </si>
  <si>
    <t>Торопов Александр</t>
  </si>
  <si>
    <t>Ж12</t>
  </si>
  <si>
    <t>Кудёлко Кристина</t>
  </si>
  <si>
    <t>СШ №3 г. Логойска</t>
  </si>
  <si>
    <t>Апацкая Алёна</t>
  </si>
  <si>
    <t>Баркова Снежана</t>
  </si>
  <si>
    <t>Цинкевич Юлия</t>
  </si>
  <si>
    <t>Коренский УПК</t>
  </si>
  <si>
    <t>Калоша Анастасия</t>
  </si>
  <si>
    <t>Гимназия г. Логойска</t>
  </si>
  <si>
    <t>Дубаневич Алина</t>
  </si>
  <si>
    <t>Околовская СШ</t>
  </si>
  <si>
    <t>Гайненская СШ</t>
  </si>
  <si>
    <t>Дорощёнок Александра</t>
  </si>
  <si>
    <t>М14</t>
  </si>
  <si>
    <t>Аникеев Алексей</t>
  </si>
  <si>
    <t>Шарый Станислав</t>
  </si>
  <si>
    <t>Хватик Егор</t>
  </si>
  <si>
    <t>Тарлецкий Егор</t>
  </si>
  <si>
    <t>Ковзан Егор</t>
  </si>
  <si>
    <t>Шило Антон</t>
  </si>
  <si>
    <t>Сивец Александр</t>
  </si>
  <si>
    <t>Лашкевич Сергей</t>
  </si>
  <si>
    <t>Пищенков Владислав</t>
  </si>
  <si>
    <t>Козырицкий Максим</t>
  </si>
  <si>
    <t>Мельниченко Егор</t>
  </si>
  <si>
    <t>Рачкова Юлия</t>
  </si>
  <si>
    <t>Сушкевич Снежана</t>
  </si>
  <si>
    <t>Арловская Алина</t>
  </si>
  <si>
    <t>Сидоркевич Ангелина</t>
  </si>
  <si>
    <t>Мандрик Екатерина</t>
  </si>
  <si>
    <t>Симонова Виктория</t>
  </si>
  <si>
    <t>Бардушко Елизавета</t>
  </si>
  <si>
    <t>Бондаренко Полина</t>
  </si>
  <si>
    <t>Панюшкина Татьяна</t>
  </si>
  <si>
    <t>М16</t>
  </si>
  <si>
    <t>Кишкурно Ян</t>
  </si>
  <si>
    <t>Липский Евгений</t>
  </si>
  <si>
    <t>Сизов Никита</t>
  </si>
  <si>
    <t>Арловский Вячеслав</t>
  </si>
  <si>
    <t>Калоша Артём</t>
  </si>
  <si>
    <t>Захаров Владислав</t>
  </si>
  <si>
    <t>Лазарь Алексей</t>
  </si>
  <si>
    <t>Каролик Иван</t>
  </si>
  <si>
    <t>Волчанин Даниил</t>
  </si>
  <si>
    <t>Ж16</t>
  </si>
  <si>
    <t>Концевич Дарья</t>
  </si>
  <si>
    <t>Журавлёва Татьяна</t>
  </si>
  <si>
    <t>Главный судья</t>
  </si>
  <si>
    <t>Главный секретарь</t>
  </si>
  <si>
    <t>О.Н. Шаплыко</t>
  </si>
  <si>
    <t>Гирилович Роман</t>
  </si>
  <si>
    <t>Соловей Виталий</t>
  </si>
  <si>
    <t>Гостиловичскмя СШ</t>
  </si>
  <si>
    <t>Ибраев Антон</t>
  </si>
  <si>
    <t>Демидчик Глеб</t>
  </si>
  <si>
    <t>Котий Тимофей</t>
  </si>
  <si>
    <t>Сакович Алексей</t>
  </si>
  <si>
    <t>Турович Денис</t>
  </si>
  <si>
    <t>Шелкович Анатолий</t>
  </si>
  <si>
    <t>Казарян Артём</t>
  </si>
  <si>
    <t>СШ №1 г. Логойска</t>
  </si>
  <si>
    <t>Селях Александр</t>
  </si>
  <si>
    <t>Акулич Руслан</t>
  </si>
  <si>
    <t>Кишкурно Егор</t>
  </si>
  <si>
    <t>Иванов Арсений</t>
  </si>
  <si>
    <t>Белановский Максим</t>
  </si>
  <si>
    <t>Колясень Алеся</t>
  </si>
  <si>
    <t>Губор Мария</t>
  </si>
  <si>
    <t>Гириловвич Виктория</t>
  </si>
  <si>
    <t xml:space="preserve">Янчук Захар </t>
  </si>
  <si>
    <t>Мытник Ксения</t>
  </si>
  <si>
    <t>Шеремет Яна</t>
  </si>
  <si>
    <t>Клевцова Виктория</t>
  </si>
  <si>
    <t>Садулаева Зулайхо</t>
  </si>
  <si>
    <t>Микулич Наталья</t>
  </si>
  <si>
    <t>Давидович Карина</t>
  </si>
  <si>
    <t>Лещинская Анастасия</t>
  </si>
  <si>
    <t>Махитка Виктория</t>
  </si>
  <si>
    <t>Галушко Полина</t>
  </si>
  <si>
    <t>Игнашевич Мария</t>
  </si>
  <si>
    <t>Емельянчик Арина</t>
  </si>
  <si>
    <t>Барков Кирилл</t>
  </si>
  <si>
    <t>Рудак Дмитрий</t>
  </si>
  <si>
    <t>Жамерко Иван</t>
  </si>
  <si>
    <t>Пономаренко Владислав</t>
  </si>
  <si>
    <t>Парфёнов Сергей</t>
  </si>
  <si>
    <t>Попов Артём</t>
  </si>
  <si>
    <t>Гладыш Кирилл</t>
  </si>
  <si>
    <t>Якунин Иван</t>
  </si>
  <si>
    <t>Маргун Егор</t>
  </si>
  <si>
    <t>Равданов Александр</t>
  </si>
  <si>
    <t>Крыж Максим</t>
  </si>
  <si>
    <t>Дубаневич Екатерина</t>
  </si>
  <si>
    <t>Воробей Евгения</t>
  </si>
  <si>
    <t>Скакун Мария</t>
  </si>
  <si>
    <t>Давидович Маргарита</t>
  </si>
  <si>
    <t>Петрушина Анна</t>
  </si>
  <si>
    <t>Лексикова Ксения</t>
  </si>
  <si>
    <t>Шевкопляс Алина</t>
  </si>
  <si>
    <t>Павловская Диана</t>
  </si>
  <si>
    <t>Киреев Сергей</t>
  </si>
  <si>
    <t>Павлов Кирилл</t>
  </si>
  <si>
    <t>Вайтеховский Станислав</t>
  </si>
  <si>
    <t>Синюкович Максим</t>
  </si>
  <si>
    <t>Курилович Мария</t>
  </si>
  <si>
    <t>Чертович Кристина</t>
  </si>
  <si>
    <t>Голунова Александра</t>
  </si>
  <si>
    <t>Качан Татьяна</t>
  </si>
  <si>
    <t>Лис Валерия</t>
  </si>
  <si>
    <t>Ж14</t>
  </si>
  <si>
    <t>Кудревич Дмитрий</t>
  </si>
  <si>
    <t>-</t>
  </si>
  <si>
    <t>№ п/п</t>
  </si>
  <si>
    <t>1 участник</t>
  </si>
  <si>
    <t>2 участник</t>
  </si>
  <si>
    <t>3 участник</t>
  </si>
  <si>
    <t>4 участник</t>
  </si>
  <si>
    <t>5  участник</t>
  </si>
  <si>
    <t>6 участник</t>
  </si>
  <si>
    <t>7 уастник</t>
  </si>
  <si>
    <t>8 участник</t>
  </si>
  <si>
    <t>сумма</t>
  </si>
  <si>
    <t>Гимназия г.Логойска</t>
  </si>
  <si>
    <t>Коренская СШ</t>
  </si>
  <si>
    <t>Протокол районных соревнований по спортивному ориентированию "Золотая осень"</t>
  </si>
  <si>
    <t>Гостиловичская СШ</t>
  </si>
  <si>
    <t>УПРАВЛЕНИЕ ПО ОБРАЗОВАНИЮ, СПОРТУ И ТУРИЗМУ ЛОГОЙСКОГО РИК</t>
  </si>
  <si>
    <t>ур. Горбатый Мост, г.п.Плещеницы</t>
  </si>
  <si>
    <t>Д.И. Вашкевич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</si>
</sst>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Border="1"/>
    <xf numFmtId="0" fontId="2" fillId="0" borderId="4" xfId="0" applyFont="1" applyBorder="1"/>
    <xf numFmtId="2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Fill="1" applyBorder="1"/>
    <xf numFmtId="0" fontId="2" fillId="0" borderId="7" xfId="0" applyFont="1" applyBorder="1"/>
    <xf numFmtId="2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2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/>
    <xf numFmtId="0" fontId="1" fillId="0" borderId="19" xfId="0" applyFont="1" applyBorder="1"/>
    <xf numFmtId="0" fontId="2" fillId="0" borderId="19" xfId="0" applyFont="1" applyBorder="1"/>
    <xf numFmtId="21" fontId="2" fillId="0" borderId="1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 wrapText="1"/>
    </xf>
    <xf numFmtId="21" fontId="1" fillId="0" borderId="1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topLeftCell="A67" zoomScale="60" zoomScaleNormal="100" workbookViewId="0">
      <selection activeCell="B29" sqref="B29"/>
    </sheetView>
  </sheetViews>
  <sheetFormatPr defaultRowHeight="18.75" x14ac:dyDescent="0.3"/>
  <cols>
    <col min="1" max="1" width="5.7109375" style="2" customWidth="1"/>
    <col min="2" max="2" width="30.7109375" style="2" bestFit="1" customWidth="1"/>
    <col min="3" max="3" width="27" style="2" bestFit="1" customWidth="1"/>
    <col min="4" max="4" width="12.28515625" style="4" customWidth="1"/>
    <col min="5" max="5" width="12.28515625" style="23" customWidth="1"/>
    <col min="6" max="6" width="12.28515625" style="23" bestFit="1" customWidth="1"/>
    <col min="7" max="7" width="10.5703125" style="4" customWidth="1"/>
    <col min="8" max="8" width="9.42578125" style="4" bestFit="1" customWidth="1"/>
    <col min="9" max="16384" width="9.140625" style="2"/>
  </cols>
  <sheetData>
    <row r="1" spans="1:9" x14ac:dyDescent="0.3">
      <c r="B1" s="2" t="s">
        <v>150</v>
      </c>
    </row>
    <row r="2" spans="1:9" ht="18.75" customHeight="1" x14ac:dyDescent="0.3">
      <c r="A2" s="61" t="s">
        <v>148</v>
      </c>
      <c r="B2" s="61"/>
      <c r="C2" s="61"/>
      <c r="D2" s="61"/>
      <c r="E2" s="61"/>
      <c r="F2" s="61"/>
      <c r="G2" s="61"/>
      <c r="H2" s="61"/>
      <c r="I2" s="1"/>
    </row>
    <row r="3" spans="1:9" ht="19.5" thickBot="1" x14ac:dyDescent="0.35">
      <c r="B3" s="3">
        <v>43431</v>
      </c>
      <c r="E3" s="27" t="s">
        <v>151</v>
      </c>
    </row>
    <row r="4" spans="1:9" ht="38.25" customHeight="1" x14ac:dyDescent="0.3">
      <c r="A4" s="74" t="s">
        <v>0</v>
      </c>
      <c r="B4" s="28" t="s">
        <v>1</v>
      </c>
      <c r="C4" s="62" t="s">
        <v>2</v>
      </c>
      <c r="D4" s="64" t="s">
        <v>3</v>
      </c>
      <c r="E4" s="66" t="s">
        <v>4</v>
      </c>
      <c r="F4" s="68" t="s">
        <v>5</v>
      </c>
      <c r="G4" s="70" t="s">
        <v>6</v>
      </c>
      <c r="H4" s="72" t="s">
        <v>7</v>
      </c>
    </row>
    <row r="5" spans="1:9" ht="19.5" thickBot="1" x14ac:dyDescent="0.35">
      <c r="A5" s="75"/>
      <c r="B5" s="29" t="s">
        <v>8</v>
      </c>
      <c r="C5" s="63"/>
      <c r="D5" s="65"/>
      <c r="E5" s="67"/>
      <c r="F5" s="69"/>
      <c r="G5" s="71"/>
      <c r="H5" s="73"/>
    </row>
    <row r="6" spans="1:9" x14ac:dyDescent="0.3">
      <c r="A6" s="6">
        <v>1</v>
      </c>
      <c r="B6" s="7" t="s">
        <v>9</v>
      </c>
      <c r="C6" s="7" t="s">
        <v>10</v>
      </c>
      <c r="D6" s="8">
        <v>3.5416666666666666E-2</v>
      </c>
      <c r="E6" s="24">
        <v>5.0428240740740732E-2</v>
      </c>
      <c r="F6" s="24">
        <f t="shared" ref="F6:F20" si="0">E6-D6</f>
        <v>1.5011574074074066E-2</v>
      </c>
      <c r="G6" s="30">
        <f>RANK(F6,$F$6:$F$20,1)</f>
        <v>1</v>
      </c>
      <c r="H6" s="10">
        <v>100</v>
      </c>
    </row>
    <row r="7" spans="1:9" x14ac:dyDescent="0.3">
      <c r="A7" s="11">
        <v>2</v>
      </c>
      <c r="B7" s="13" t="s">
        <v>82</v>
      </c>
      <c r="C7" s="13" t="s">
        <v>26</v>
      </c>
      <c r="D7" s="14">
        <v>4.7916666666666663E-2</v>
      </c>
      <c r="E7" s="25">
        <v>6.7361111111111108E-2</v>
      </c>
      <c r="F7" s="25">
        <f t="shared" si="0"/>
        <v>1.9444444444444445E-2</v>
      </c>
      <c r="G7" s="15">
        <f t="shared" ref="G7:G19" si="1">RANK(F7,$F$6:$F$20,1)</f>
        <v>2</v>
      </c>
      <c r="H7" s="16">
        <v>97</v>
      </c>
    </row>
    <row r="8" spans="1:9" x14ac:dyDescent="0.3">
      <c r="A8" s="11">
        <v>3</v>
      </c>
      <c r="B8" s="13" t="s">
        <v>11</v>
      </c>
      <c r="C8" s="13" t="s">
        <v>12</v>
      </c>
      <c r="D8" s="14">
        <v>1.2499999999999999E-2</v>
      </c>
      <c r="E8" s="25">
        <v>4.1527777777777775E-2</v>
      </c>
      <c r="F8" s="25">
        <f t="shared" si="0"/>
        <v>2.9027777777777777E-2</v>
      </c>
      <c r="G8" s="15">
        <f t="shared" si="1"/>
        <v>3</v>
      </c>
      <c r="H8" s="16">
        <v>94</v>
      </c>
    </row>
    <row r="9" spans="1:9" x14ac:dyDescent="0.3">
      <c r="A9" s="11">
        <v>4</v>
      </c>
      <c r="B9" s="13" t="s">
        <v>75</v>
      </c>
      <c r="C9" s="13" t="s">
        <v>76</v>
      </c>
      <c r="D9" s="14">
        <v>2.9166666666666664E-2</v>
      </c>
      <c r="E9" s="25">
        <v>5.8564814814814813E-2</v>
      </c>
      <c r="F9" s="25">
        <f t="shared" si="0"/>
        <v>2.9398148148148149E-2</v>
      </c>
      <c r="G9" s="15">
        <f t="shared" si="1"/>
        <v>4</v>
      </c>
      <c r="H9" s="16">
        <v>91</v>
      </c>
    </row>
    <row r="10" spans="1:9" x14ac:dyDescent="0.3">
      <c r="A10" s="11">
        <v>5</v>
      </c>
      <c r="B10" s="13" t="s">
        <v>74</v>
      </c>
      <c r="C10" s="13" t="s">
        <v>12</v>
      </c>
      <c r="D10" s="14">
        <v>1.0416666666666666E-2</v>
      </c>
      <c r="E10" s="25">
        <v>4.1319444444444443E-2</v>
      </c>
      <c r="F10" s="25">
        <f t="shared" si="0"/>
        <v>3.0902777777777779E-2</v>
      </c>
      <c r="G10" s="15">
        <f t="shared" si="1"/>
        <v>5</v>
      </c>
      <c r="H10" s="16">
        <v>89</v>
      </c>
    </row>
    <row r="11" spans="1:9" x14ac:dyDescent="0.3">
      <c r="A11" s="11">
        <v>6</v>
      </c>
      <c r="B11" s="13" t="s">
        <v>23</v>
      </c>
      <c r="C11" s="13" t="s">
        <v>19</v>
      </c>
      <c r="D11" s="14">
        <v>1.8749999999999999E-2</v>
      </c>
      <c r="E11" s="25">
        <v>5.0405092592592592E-2</v>
      </c>
      <c r="F11" s="25">
        <f t="shared" si="0"/>
        <v>3.1655092592592596E-2</v>
      </c>
      <c r="G11" s="15">
        <f t="shared" si="1"/>
        <v>6</v>
      </c>
      <c r="H11" s="16">
        <v>87</v>
      </c>
    </row>
    <row r="12" spans="1:9" x14ac:dyDescent="0.3">
      <c r="A12" s="11">
        <v>7</v>
      </c>
      <c r="B12" s="13" t="s">
        <v>79</v>
      </c>
      <c r="C12" s="13" t="s">
        <v>35</v>
      </c>
      <c r="D12" s="14">
        <v>3.3333333333333333E-2</v>
      </c>
      <c r="E12" s="25">
        <v>6.7152777777777783E-2</v>
      </c>
      <c r="F12" s="25">
        <f t="shared" si="0"/>
        <v>3.3819444444444451E-2</v>
      </c>
      <c r="G12" s="15">
        <f t="shared" si="1"/>
        <v>7</v>
      </c>
      <c r="H12" s="16">
        <v>85</v>
      </c>
    </row>
    <row r="13" spans="1:9" x14ac:dyDescent="0.3">
      <c r="A13" s="11">
        <v>8</v>
      </c>
      <c r="B13" s="13" t="s">
        <v>85</v>
      </c>
      <c r="C13" s="13" t="s">
        <v>84</v>
      </c>
      <c r="D13" s="14">
        <v>4.1666666666666664E-2</v>
      </c>
      <c r="E13" s="25">
        <v>7.7511574074074066E-2</v>
      </c>
      <c r="F13" s="25">
        <f t="shared" si="0"/>
        <v>3.5844907407407402E-2</v>
      </c>
      <c r="G13" s="15">
        <f t="shared" si="1"/>
        <v>8</v>
      </c>
      <c r="H13" s="16">
        <v>83</v>
      </c>
    </row>
    <row r="14" spans="1:9" x14ac:dyDescent="0.3">
      <c r="A14" s="11">
        <v>9</v>
      </c>
      <c r="B14" s="13" t="s">
        <v>80</v>
      </c>
      <c r="C14" s="13" t="s">
        <v>35</v>
      </c>
      <c r="D14" s="14">
        <v>3.125E-2</v>
      </c>
      <c r="E14" s="25">
        <v>6.716435185185185E-2</v>
      </c>
      <c r="F14" s="25">
        <f t="shared" si="0"/>
        <v>3.591435185185185E-2</v>
      </c>
      <c r="G14" s="15">
        <f t="shared" si="1"/>
        <v>9</v>
      </c>
      <c r="H14" s="16">
        <v>81</v>
      </c>
    </row>
    <row r="15" spans="1:9" x14ac:dyDescent="0.3">
      <c r="A15" s="11">
        <v>10</v>
      </c>
      <c r="B15" s="12" t="s">
        <v>93</v>
      </c>
      <c r="C15" s="13" t="s">
        <v>84</v>
      </c>
      <c r="D15" s="14">
        <v>3.9583333333333331E-2</v>
      </c>
      <c r="E15" s="25">
        <v>7.8043981481481492E-2</v>
      </c>
      <c r="F15" s="25">
        <f t="shared" si="0"/>
        <v>3.846064814814816E-2</v>
      </c>
      <c r="G15" s="15">
        <f t="shared" si="1"/>
        <v>10</v>
      </c>
      <c r="H15" s="16">
        <v>80</v>
      </c>
    </row>
    <row r="16" spans="1:9" x14ac:dyDescent="0.3">
      <c r="A16" s="11">
        <v>11</v>
      </c>
      <c r="B16" s="13" t="s">
        <v>83</v>
      </c>
      <c r="C16" s="13" t="s">
        <v>18</v>
      </c>
      <c r="D16" s="14">
        <v>2.7083333333333334E-2</v>
      </c>
      <c r="E16" s="25">
        <v>7.255787037037037E-2</v>
      </c>
      <c r="F16" s="25">
        <f t="shared" si="0"/>
        <v>4.5474537037037036E-2</v>
      </c>
      <c r="G16" s="15">
        <f t="shared" si="1"/>
        <v>11</v>
      </c>
      <c r="H16" s="16">
        <v>79</v>
      </c>
    </row>
    <row r="17" spans="1:8" x14ac:dyDescent="0.3">
      <c r="A17" s="11">
        <v>12</v>
      </c>
      <c r="B17" s="12" t="s">
        <v>17</v>
      </c>
      <c r="C17" s="13" t="s">
        <v>18</v>
      </c>
      <c r="D17" s="14">
        <v>2.4999999999999998E-2</v>
      </c>
      <c r="E17" s="25">
        <v>7.2534722222222223E-2</v>
      </c>
      <c r="F17" s="25">
        <f t="shared" si="0"/>
        <v>4.7534722222222228E-2</v>
      </c>
      <c r="G17" s="15">
        <f t="shared" si="1"/>
        <v>12</v>
      </c>
      <c r="H17" s="16">
        <v>78</v>
      </c>
    </row>
    <row r="18" spans="1:8" x14ac:dyDescent="0.3">
      <c r="A18" s="11">
        <v>13</v>
      </c>
      <c r="B18" s="13" t="s">
        <v>78</v>
      </c>
      <c r="C18" s="13" t="s">
        <v>34</v>
      </c>
      <c r="D18" s="14">
        <v>6.2499999999999995E-3</v>
      </c>
      <c r="E18" s="25">
        <v>6.6840277777777776E-2</v>
      </c>
      <c r="F18" s="25">
        <f t="shared" si="0"/>
        <v>6.0590277777777778E-2</v>
      </c>
      <c r="G18" s="15">
        <f t="shared" si="1"/>
        <v>13</v>
      </c>
      <c r="H18" s="16">
        <v>77</v>
      </c>
    </row>
    <row r="19" spans="1:8" x14ac:dyDescent="0.3">
      <c r="A19" s="11">
        <v>14</v>
      </c>
      <c r="B19" s="13" t="s">
        <v>87</v>
      </c>
      <c r="C19" s="13" t="s">
        <v>19</v>
      </c>
      <c r="D19" s="14">
        <v>2.0833333333333332E-2</v>
      </c>
      <c r="E19" s="25">
        <v>8.3159722222222218E-2</v>
      </c>
      <c r="F19" s="25">
        <f t="shared" si="0"/>
        <v>6.232638888888889E-2</v>
      </c>
      <c r="G19" s="15">
        <f t="shared" si="1"/>
        <v>14</v>
      </c>
      <c r="H19" s="16">
        <v>76</v>
      </c>
    </row>
    <row r="20" spans="1:8" x14ac:dyDescent="0.3">
      <c r="A20" s="11">
        <v>15</v>
      </c>
      <c r="B20" s="13" t="s">
        <v>81</v>
      </c>
      <c r="C20" s="13" t="s">
        <v>16</v>
      </c>
      <c r="D20" s="14">
        <v>4.1666666666666666E-3</v>
      </c>
      <c r="E20" s="25">
        <v>6.7337962962962961E-2</v>
      </c>
      <c r="F20" s="25">
        <f t="shared" si="0"/>
        <v>6.3171296296296295E-2</v>
      </c>
      <c r="G20" s="15">
        <f>RANK(F20,$F$6:$F$20,1)</f>
        <v>15</v>
      </c>
      <c r="H20" s="16">
        <v>75</v>
      </c>
    </row>
    <row r="21" spans="1:8" x14ac:dyDescent="0.3">
      <c r="A21" s="11">
        <v>16</v>
      </c>
      <c r="B21" s="13" t="s">
        <v>21</v>
      </c>
      <c r="C21" s="13" t="s">
        <v>12</v>
      </c>
      <c r="D21" s="14">
        <v>8.3333333333333332E-3</v>
      </c>
      <c r="E21" s="25">
        <v>4.130787037037037E-2</v>
      </c>
      <c r="F21" s="25" t="s">
        <v>14</v>
      </c>
      <c r="G21" s="15" t="s">
        <v>15</v>
      </c>
      <c r="H21" s="16" t="s">
        <v>135</v>
      </c>
    </row>
    <row r="22" spans="1:8" x14ac:dyDescent="0.3">
      <c r="A22" s="11">
        <v>17</v>
      </c>
      <c r="B22" s="13" t="s">
        <v>86</v>
      </c>
      <c r="C22" s="13" t="s">
        <v>16</v>
      </c>
      <c r="D22" s="14">
        <v>0</v>
      </c>
      <c r="E22" s="25">
        <v>8.1331018518518511E-2</v>
      </c>
      <c r="F22" s="25" t="s">
        <v>14</v>
      </c>
      <c r="G22" s="15" t="s">
        <v>15</v>
      </c>
      <c r="H22" s="16" t="s">
        <v>135</v>
      </c>
    </row>
    <row r="23" spans="1:8" x14ac:dyDescent="0.3">
      <c r="A23" s="11">
        <v>18</v>
      </c>
      <c r="B23" s="13" t="s">
        <v>77</v>
      </c>
      <c r="C23" s="13" t="s">
        <v>34</v>
      </c>
      <c r="D23" s="14">
        <v>2.7777777777777779E-3</v>
      </c>
      <c r="E23" s="25">
        <v>6.0069444444444446E-2</v>
      </c>
      <c r="F23" s="25" t="s">
        <v>14</v>
      </c>
      <c r="G23" s="15" t="s">
        <v>15</v>
      </c>
      <c r="H23" s="16" t="s">
        <v>135</v>
      </c>
    </row>
    <row r="24" spans="1:8" x14ac:dyDescent="0.3">
      <c r="A24" s="11">
        <v>19</v>
      </c>
      <c r="B24" s="13" t="s">
        <v>88</v>
      </c>
      <c r="C24" s="13" t="s">
        <v>84</v>
      </c>
      <c r="D24" s="14">
        <v>3.7499999999999999E-2</v>
      </c>
      <c r="E24" s="25">
        <v>8.4270833333333336E-2</v>
      </c>
      <c r="F24" s="25" t="s">
        <v>14</v>
      </c>
      <c r="G24" s="15" t="s">
        <v>15</v>
      </c>
      <c r="H24" s="16" t="s">
        <v>135</v>
      </c>
    </row>
    <row r="25" spans="1:8" ht="19.5" thickBot="1" x14ac:dyDescent="0.35">
      <c r="A25" s="11">
        <v>20</v>
      </c>
      <c r="B25" s="18" t="s">
        <v>89</v>
      </c>
      <c r="C25" s="18" t="s">
        <v>22</v>
      </c>
      <c r="D25" s="19">
        <v>4.3750000000000004E-2</v>
      </c>
      <c r="E25" s="26">
        <v>9.4421296296296295E-2</v>
      </c>
      <c r="F25" s="26" t="s">
        <v>14</v>
      </c>
      <c r="G25" s="20" t="s">
        <v>15</v>
      </c>
      <c r="H25" s="21" t="s">
        <v>135</v>
      </c>
    </row>
    <row r="26" spans="1:8" ht="19.5" thickBot="1" x14ac:dyDescent="0.35">
      <c r="A26" s="31"/>
      <c r="B26" s="32" t="s">
        <v>24</v>
      </c>
      <c r="C26" s="33"/>
      <c r="D26" s="34"/>
      <c r="E26" s="35"/>
      <c r="F26" s="35"/>
      <c r="G26" s="36"/>
      <c r="H26" s="37"/>
    </row>
    <row r="27" spans="1:8" x14ac:dyDescent="0.3">
      <c r="A27" s="6">
        <v>1</v>
      </c>
      <c r="B27" s="7" t="s">
        <v>25</v>
      </c>
      <c r="C27" s="7" t="s">
        <v>26</v>
      </c>
      <c r="D27" s="8">
        <v>4.7916666666666663E-2</v>
      </c>
      <c r="E27" s="24">
        <v>5.5543981481481486E-2</v>
      </c>
      <c r="F27" s="24">
        <f t="shared" ref="F27:F41" si="2">E27-D27</f>
        <v>7.6273148148148229E-3</v>
      </c>
      <c r="G27" s="9">
        <f>RANK(F27,$F$27:$F$41,1)</f>
        <v>1</v>
      </c>
      <c r="H27" s="10">
        <v>100</v>
      </c>
    </row>
    <row r="28" spans="1:8" x14ac:dyDescent="0.3">
      <c r="A28" s="11">
        <v>2</v>
      </c>
      <c r="B28" s="13" t="s">
        <v>94</v>
      </c>
      <c r="C28" s="13" t="s">
        <v>84</v>
      </c>
      <c r="D28" s="14">
        <v>3.9583333333333331E-2</v>
      </c>
      <c r="E28" s="25">
        <v>4.898148148148148E-2</v>
      </c>
      <c r="F28" s="25">
        <f t="shared" si="2"/>
        <v>9.3981481481481485E-3</v>
      </c>
      <c r="G28" s="15">
        <f t="shared" ref="G28:G41" si="3">RANK(F28,$F$27:$F$41,1)</f>
        <v>2</v>
      </c>
      <c r="H28" s="16">
        <v>97</v>
      </c>
    </row>
    <row r="29" spans="1:8" x14ac:dyDescent="0.3">
      <c r="A29" s="11">
        <v>3</v>
      </c>
      <c r="B29" s="13" t="s">
        <v>95</v>
      </c>
      <c r="C29" s="13" t="s">
        <v>10</v>
      </c>
      <c r="D29" s="14">
        <v>3.7499999999999999E-2</v>
      </c>
      <c r="E29" s="25">
        <v>4.8958333333333333E-2</v>
      </c>
      <c r="F29" s="25">
        <f t="shared" si="2"/>
        <v>1.1458333333333334E-2</v>
      </c>
      <c r="G29" s="15">
        <f t="shared" si="3"/>
        <v>3</v>
      </c>
      <c r="H29" s="16">
        <v>94</v>
      </c>
    </row>
    <row r="30" spans="1:8" x14ac:dyDescent="0.3">
      <c r="A30" s="11">
        <v>4</v>
      </c>
      <c r="B30" s="13" t="s">
        <v>102</v>
      </c>
      <c r="C30" s="13" t="s">
        <v>26</v>
      </c>
      <c r="D30" s="14">
        <v>5.2083333333333336E-2</v>
      </c>
      <c r="E30" s="25">
        <v>6.777777777777777E-2</v>
      </c>
      <c r="F30" s="25">
        <f t="shared" si="2"/>
        <v>1.5694444444444434E-2</v>
      </c>
      <c r="G30" s="15">
        <f t="shared" si="3"/>
        <v>4</v>
      </c>
      <c r="H30" s="16">
        <v>91</v>
      </c>
    </row>
    <row r="31" spans="1:8" x14ac:dyDescent="0.3">
      <c r="A31" s="11">
        <v>5</v>
      </c>
      <c r="B31" s="13" t="s">
        <v>101</v>
      </c>
      <c r="C31" s="13" t="s">
        <v>26</v>
      </c>
      <c r="D31" s="14">
        <v>4.9999999999999996E-2</v>
      </c>
      <c r="E31" s="25">
        <v>6.7731481481481476E-2</v>
      </c>
      <c r="F31" s="25">
        <f t="shared" si="2"/>
        <v>1.773148148148148E-2</v>
      </c>
      <c r="G31" s="15">
        <f t="shared" si="3"/>
        <v>5</v>
      </c>
      <c r="H31" s="16">
        <v>89</v>
      </c>
    </row>
    <row r="32" spans="1:8" x14ac:dyDescent="0.3">
      <c r="A32" s="11">
        <v>6</v>
      </c>
      <c r="B32" s="13" t="s">
        <v>92</v>
      </c>
      <c r="C32" s="13" t="s">
        <v>12</v>
      </c>
      <c r="D32" s="14">
        <v>1.0416666666666666E-2</v>
      </c>
      <c r="E32" s="25">
        <v>2.8275462962962964E-2</v>
      </c>
      <c r="F32" s="25">
        <f t="shared" si="2"/>
        <v>1.7858796296296296E-2</v>
      </c>
      <c r="G32" s="15">
        <f t="shared" si="3"/>
        <v>6</v>
      </c>
      <c r="H32" s="16">
        <v>87</v>
      </c>
    </row>
    <row r="33" spans="1:8" x14ac:dyDescent="0.3">
      <c r="A33" s="11">
        <v>7</v>
      </c>
      <c r="B33" s="13" t="s">
        <v>36</v>
      </c>
      <c r="C33" s="13" t="s">
        <v>10</v>
      </c>
      <c r="D33" s="14">
        <v>4.1666666666666664E-2</v>
      </c>
      <c r="E33" s="25">
        <v>6.2199074074074073E-2</v>
      </c>
      <c r="F33" s="25">
        <f t="shared" si="2"/>
        <v>2.0532407407407409E-2</v>
      </c>
      <c r="G33" s="15">
        <f t="shared" si="3"/>
        <v>7</v>
      </c>
      <c r="H33" s="16">
        <v>85</v>
      </c>
    </row>
    <row r="34" spans="1:8" x14ac:dyDescent="0.3">
      <c r="A34" s="11">
        <v>8</v>
      </c>
      <c r="B34" s="13" t="s">
        <v>91</v>
      </c>
      <c r="C34" s="13" t="s">
        <v>34</v>
      </c>
      <c r="D34" s="14">
        <v>4.1666666666666666E-3</v>
      </c>
      <c r="E34" s="25">
        <v>2.826388888888889E-2</v>
      </c>
      <c r="F34" s="25">
        <f t="shared" si="2"/>
        <v>2.4097222222222225E-2</v>
      </c>
      <c r="G34" s="15">
        <f t="shared" si="3"/>
        <v>8</v>
      </c>
      <c r="H34" s="16">
        <v>83</v>
      </c>
    </row>
    <row r="35" spans="1:8" x14ac:dyDescent="0.3">
      <c r="A35" s="11">
        <v>9</v>
      </c>
      <c r="B35" s="13" t="s">
        <v>33</v>
      </c>
      <c r="C35" s="13" t="s">
        <v>34</v>
      </c>
      <c r="D35" s="14">
        <v>2.7777777777777779E-3</v>
      </c>
      <c r="E35" s="25">
        <v>2.8287037037037038E-2</v>
      </c>
      <c r="F35" s="25">
        <f t="shared" si="2"/>
        <v>2.5509259259259259E-2</v>
      </c>
      <c r="G35" s="15">
        <f t="shared" si="3"/>
        <v>9</v>
      </c>
      <c r="H35" s="16">
        <v>81</v>
      </c>
    </row>
    <row r="36" spans="1:8" x14ac:dyDescent="0.3">
      <c r="A36" s="11">
        <v>10</v>
      </c>
      <c r="B36" s="13" t="s">
        <v>98</v>
      </c>
      <c r="C36" s="13" t="s">
        <v>76</v>
      </c>
      <c r="D36" s="14">
        <v>2.9166666666666664E-2</v>
      </c>
      <c r="E36" s="25">
        <v>5.5763888888888891E-2</v>
      </c>
      <c r="F36" s="25">
        <f t="shared" si="2"/>
        <v>2.6597222222222227E-2</v>
      </c>
      <c r="G36" s="15">
        <f t="shared" si="3"/>
        <v>10</v>
      </c>
      <c r="H36" s="16">
        <v>80</v>
      </c>
    </row>
    <row r="37" spans="1:8" x14ac:dyDescent="0.3">
      <c r="A37" s="11">
        <v>11</v>
      </c>
      <c r="B37" s="13" t="s">
        <v>100</v>
      </c>
      <c r="C37" s="13" t="s">
        <v>35</v>
      </c>
      <c r="D37" s="14">
        <v>3.5416666666666666E-2</v>
      </c>
      <c r="E37" s="25">
        <v>6.3032407407407412E-2</v>
      </c>
      <c r="F37" s="25">
        <f t="shared" si="2"/>
        <v>2.7615740740740746E-2</v>
      </c>
      <c r="G37" s="15">
        <f t="shared" si="3"/>
        <v>11</v>
      </c>
      <c r="H37" s="16">
        <v>79</v>
      </c>
    </row>
    <row r="38" spans="1:8" x14ac:dyDescent="0.3">
      <c r="A38" s="11">
        <v>12</v>
      </c>
      <c r="B38" s="13" t="s">
        <v>90</v>
      </c>
      <c r="C38" s="13" t="s">
        <v>16</v>
      </c>
      <c r="D38" s="14">
        <v>0</v>
      </c>
      <c r="E38" s="25">
        <v>2.8252314814814813E-2</v>
      </c>
      <c r="F38" s="25">
        <f t="shared" si="2"/>
        <v>2.8252314814814813E-2</v>
      </c>
      <c r="G38" s="15">
        <f t="shared" si="3"/>
        <v>12</v>
      </c>
      <c r="H38" s="16">
        <v>78</v>
      </c>
    </row>
    <row r="39" spans="1:8" x14ac:dyDescent="0.3">
      <c r="A39" s="11">
        <v>13</v>
      </c>
      <c r="B39" s="13" t="s">
        <v>103</v>
      </c>
      <c r="C39" s="13" t="s">
        <v>32</v>
      </c>
      <c r="D39" s="14">
        <v>3.125E-2</v>
      </c>
      <c r="E39" s="25">
        <v>7.2060185185185185E-2</v>
      </c>
      <c r="F39" s="25">
        <f t="shared" si="2"/>
        <v>4.0810185185185185E-2</v>
      </c>
      <c r="G39" s="15">
        <f t="shared" si="3"/>
        <v>13</v>
      </c>
      <c r="H39" s="16">
        <v>77</v>
      </c>
    </row>
    <row r="40" spans="1:8" x14ac:dyDescent="0.3">
      <c r="A40" s="11">
        <v>14</v>
      </c>
      <c r="B40" s="13" t="s">
        <v>99</v>
      </c>
      <c r="C40" s="13" t="s">
        <v>12</v>
      </c>
      <c r="D40" s="14">
        <v>8.3333333333333332E-3</v>
      </c>
      <c r="E40" s="25">
        <v>6.3020833333333331E-2</v>
      </c>
      <c r="F40" s="25">
        <f t="shared" si="2"/>
        <v>5.46875E-2</v>
      </c>
      <c r="G40" s="15">
        <f t="shared" si="3"/>
        <v>14</v>
      </c>
      <c r="H40" s="16">
        <v>76</v>
      </c>
    </row>
    <row r="41" spans="1:8" x14ac:dyDescent="0.3">
      <c r="A41" s="11">
        <v>15</v>
      </c>
      <c r="B41" s="13" t="s">
        <v>104</v>
      </c>
      <c r="C41" s="13" t="s">
        <v>19</v>
      </c>
      <c r="D41" s="14">
        <v>1.6666666666666666E-2</v>
      </c>
      <c r="E41" s="25">
        <v>8.3310185185185195E-2</v>
      </c>
      <c r="F41" s="25">
        <f t="shared" si="2"/>
        <v>6.6643518518518532E-2</v>
      </c>
      <c r="G41" s="15">
        <f t="shared" si="3"/>
        <v>15</v>
      </c>
      <c r="H41" s="16">
        <v>75</v>
      </c>
    </row>
    <row r="42" spans="1:8" x14ac:dyDescent="0.3">
      <c r="A42" s="11">
        <v>16</v>
      </c>
      <c r="B42" s="13" t="s">
        <v>97</v>
      </c>
      <c r="C42" s="13" t="s">
        <v>18</v>
      </c>
      <c r="D42" s="14">
        <v>2.7083333333333334E-2</v>
      </c>
      <c r="E42" s="25">
        <v>5.1273148148148144E-2</v>
      </c>
      <c r="F42" s="25" t="s">
        <v>14</v>
      </c>
      <c r="G42" s="15" t="s">
        <v>15</v>
      </c>
      <c r="H42" s="16" t="s">
        <v>135</v>
      </c>
    </row>
    <row r="43" spans="1:8" ht="19.5" thickBot="1" x14ac:dyDescent="0.35">
      <c r="A43" s="17">
        <v>17</v>
      </c>
      <c r="B43" s="18" t="s">
        <v>96</v>
      </c>
      <c r="C43" s="18" t="s">
        <v>10</v>
      </c>
      <c r="D43" s="19">
        <v>3.3333333333333333E-2</v>
      </c>
      <c r="E43" s="26">
        <v>4.8969907407407413E-2</v>
      </c>
      <c r="F43" s="26" t="s">
        <v>14</v>
      </c>
      <c r="G43" s="20" t="s">
        <v>15</v>
      </c>
      <c r="H43" s="21" t="s">
        <v>135</v>
      </c>
    </row>
    <row r="44" spans="1:8" ht="19.5" thickBot="1" x14ac:dyDescent="0.35">
      <c r="A44" s="31"/>
      <c r="B44" s="32" t="s">
        <v>37</v>
      </c>
      <c r="C44" s="33"/>
      <c r="D44" s="34"/>
      <c r="E44" s="35"/>
      <c r="F44" s="35"/>
      <c r="G44" s="36"/>
      <c r="H44" s="37"/>
    </row>
    <row r="45" spans="1:8" x14ac:dyDescent="0.3">
      <c r="A45" s="6">
        <v>1</v>
      </c>
      <c r="B45" s="7" t="s">
        <v>38</v>
      </c>
      <c r="C45" s="7" t="s">
        <v>10</v>
      </c>
      <c r="D45" s="8">
        <v>3.9583333333333331E-2</v>
      </c>
      <c r="E45" s="24">
        <v>5.8298611111111114E-2</v>
      </c>
      <c r="F45" s="24">
        <f t="shared" ref="F45:F61" si="4">E45-D45</f>
        <v>1.8715277777777782E-2</v>
      </c>
      <c r="G45" s="9">
        <f t="shared" ref="G45:G61" si="5">RANK(F45,$F$45:$F$61,1)</f>
        <v>1</v>
      </c>
      <c r="H45" s="10">
        <v>100</v>
      </c>
    </row>
    <row r="46" spans="1:8" x14ac:dyDescent="0.3">
      <c r="A46" s="11">
        <v>2</v>
      </c>
      <c r="B46" s="13" t="s">
        <v>39</v>
      </c>
      <c r="C46" s="13" t="s">
        <v>10</v>
      </c>
      <c r="D46" s="14">
        <v>3.5416666666666666E-2</v>
      </c>
      <c r="E46" s="25">
        <v>5.8483796296296298E-2</v>
      </c>
      <c r="F46" s="25">
        <f t="shared" si="4"/>
        <v>2.3067129629629632E-2</v>
      </c>
      <c r="G46" s="15">
        <f t="shared" si="5"/>
        <v>2</v>
      </c>
      <c r="H46" s="16">
        <v>97</v>
      </c>
    </row>
    <row r="47" spans="1:8" x14ac:dyDescent="0.3">
      <c r="A47" s="11">
        <v>3</v>
      </c>
      <c r="B47" s="13" t="s">
        <v>41</v>
      </c>
      <c r="C47" s="13" t="s">
        <v>30</v>
      </c>
      <c r="D47" s="14">
        <v>1.6666666666666666E-2</v>
      </c>
      <c r="E47" s="25">
        <v>4.3888888888888894E-2</v>
      </c>
      <c r="F47" s="25">
        <f t="shared" si="4"/>
        <v>2.7222222222222228E-2</v>
      </c>
      <c r="G47" s="15">
        <f t="shared" si="5"/>
        <v>3</v>
      </c>
      <c r="H47" s="16">
        <v>94</v>
      </c>
    </row>
    <row r="48" spans="1:8" x14ac:dyDescent="0.3">
      <c r="A48" s="11">
        <v>4</v>
      </c>
      <c r="B48" s="13" t="s">
        <v>109</v>
      </c>
      <c r="C48" s="13" t="s">
        <v>13</v>
      </c>
      <c r="D48" s="14">
        <v>5.2083333333333336E-2</v>
      </c>
      <c r="E48" s="25">
        <v>7.9432870370370376E-2</v>
      </c>
      <c r="F48" s="25">
        <f t="shared" si="4"/>
        <v>2.734953703703704E-2</v>
      </c>
      <c r="G48" s="15">
        <f t="shared" si="5"/>
        <v>4</v>
      </c>
      <c r="H48" s="16">
        <v>91</v>
      </c>
    </row>
    <row r="49" spans="1:8" x14ac:dyDescent="0.3">
      <c r="A49" s="11">
        <v>5</v>
      </c>
      <c r="B49" s="13" t="s">
        <v>113</v>
      </c>
      <c r="C49" s="13" t="s">
        <v>10</v>
      </c>
      <c r="D49" s="14">
        <v>5.4166666666666669E-2</v>
      </c>
      <c r="E49" s="25">
        <v>8.5509259259259271E-2</v>
      </c>
      <c r="F49" s="25">
        <f t="shared" si="4"/>
        <v>3.1342592592592602E-2</v>
      </c>
      <c r="G49" s="15">
        <f t="shared" si="5"/>
        <v>5</v>
      </c>
      <c r="H49" s="16">
        <v>89</v>
      </c>
    </row>
    <row r="50" spans="1:8" x14ac:dyDescent="0.3">
      <c r="A50" s="11">
        <v>6</v>
      </c>
      <c r="B50" s="13" t="s">
        <v>110</v>
      </c>
      <c r="C50" s="13" t="s">
        <v>13</v>
      </c>
      <c r="D50" s="14">
        <v>4.7916666666666663E-2</v>
      </c>
      <c r="E50" s="25">
        <v>7.9456018518518523E-2</v>
      </c>
      <c r="F50" s="25">
        <f t="shared" si="4"/>
        <v>3.153935185185186E-2</v>
      </c>
      <c r="G50" s="15">
        <f t="shared" si="5"/>
        <v>6</v>
      </c>
      <c r="H50" s="16">
        <v>87</v>
      </c>
    </row>
    <row r="51" spans="1:8" x14ac:dyDescent="0.3">
      <c r="A51" s="11">
        <v>7</v>
      </c>
      <c r="B51" s="13" t="s">
        <v>47</v>
      </c>
      <c r="C51" s="13" t="s">
        <v>18</v>
      </c>
      <c r="D51" s="14">
        <v>2.4999999999999998E-2</v>
      </c>
      <c r="E51" s="25">
        <v>6.174768518518519E-2</v>
      </c>
      <c r="F51" s="25">
        <f t="shared" si="4"/>
        <v>3.6747685185185189E-2</v>
      </c>
      <c r="G51" s="15">
        <f t="shared" si="5"/>
        <v>7</v>
      </c>
      <c r="H51" s="16">
        <v>85</v>
      </c>
    </row>
    <row r="52" spans="1:8" x14ac:dyDescent="0.3">
      <c r="A52" s="11">
        <v>8</v>
      </c>
      <c r="B52" s="13" t="s">
        <v>42</v>
      </c>
      <c r="C52" s="13" t="s">
        <v>30</v>
      </c>
      <c r="D52" s="14">
        <v>1.4583333333333332E-2</v>
      </c>
      <c r="E52" s="25">
        <v>5.197916666666666E-2</v>
      </c>
      <c r="F52" s="25">
        <f t="shared" si="4"/>
        <v>3.739583333333333E-2</v>
      </c>
      <c r="G52" s="15">
        <f t="shared" si="5"/>
        <v>8</v>
      </c>
      <c r="H52" s="16">
        <v>83</v>
      </c>
    </row>
    <row r="53" spans="1:8" x14ac:dyDescent="0.3">
      <c r="A53" s="11">
        <v>9</v>
      </c>
      <c r="B53" s="13" t="s">
        <v>105</v>
      </c>
      <c r="C53" s="13" t="s">
        <v>16</v>
      </c>
      <c r="D53" s="14">
        <v>0</v>
      </c>
      <c r="E53" s="25">
        <v>3.7824074074074072E-2</v>
      </c>
      <c r="F53" s="25">
        <f t="shared" si="4"/>
        <v>3.7824074074074072E-2</v>
      </c>
      <c r="G53" s="15">
        <f t="shared" si="5"/>
        <v>9</v>
      </c>
      <c r="H53" s="16">
        <v>81</v>
      </c>
    </row>
    <row r="54" spans="1:8" x14ac:dyDescent="0.3">
      <c r="A54" s="11">
        <v>10</v>
      </c>
      <c r="B54" s="13" t="s">
        <v>48</v>
      </c>
      <c r="C54" s="13" t="s">
        <v>32</v>
      </c>
      <c r="D54" s="14">
        <v>3.7499999999999999E-2</v>
      </c>
      <c r="E54" s="25">
        <v>7.5324074074074071E-2</v>
      </c>
      <c r="F54" s="25">
        <f t="shared" si="4"/>
        <v>3.7824074074074072E-2</v>
      </c>
      <c r="G54" s="15">
        <f t="shared" si="5"/>
        <v>9</v>
      </c>
      <c r="H54" s="16">
        <v>80</v>
      </c>
    </row>
    <row r="55" spans="1:8" x14ac:dyDescent="0.3">
      <c r="A55" s="11">
        <v>11</v>
      </c>
      <c r="B55" s="13" t="s">
        <v>106</v>
      </c>
      <c r="C55" s="13" t="s">
        <v>76</v>
      </c>
      <c r="D55" s="14">
        <v>2.2916666666666669E-2</v>
      </c>
      <c r="E55" s="25">
        <v>6.173611111111111E-2</v>
      </c>
      <c r="F55" s="25">
        <f t="shared" si="4"/>
        <v>3.8819444444444441E-2</v>
      </c>
      <c r="G55" s="15">
        <f t="shared" si="5"/>
        <v>11</v>
      </c>
      <c r="H55" s="16">
        <v>79</v>
      </c>
    </row>
    <row r="56" spans="1:8" x14ac:dyDescent="0.3">
      <c r="A56" s="11">
        <v>12</v>
      </c>
      <c r="B56" s="13" t="s">
        <v>107</v>
      </c>
      <c r="C56" s="13" t="s">
        <v>13</v>
      </c>
      <c r="D56" s="14">
        <v>6.0416666666666667E-2</v>
      </c>
      <c r="E56" s="25">
        <v>9.930555555555555E-2</v>
      </c>
      <c r="F56" s="25">
        <f t="shared" si="4"/>
        <v>3.8888888888888883E-2</v>
      </c>
      <c r="G56" s="15">
        <f t="shared" si="5"/>
        <v>12</v>
      </c>
      <c r="H56" s="16">
        <v>78</v>
      </c>
    </row>
    <row r="57" spans="1:8" x14ac:dyDescent="0.3">
      <c r="A57" s="11">
        <v>13</v>
      </c>
      <c r="B57" s="13" t="s">
        <v>115</v>
      </c>
      <c r="C57" s="13" t="s">
        <v>22</v>
      </c>
      <c r="D57" s="14">
        <v>4.9999999999999996E-2</v>
      </c>
      <c r="E57" s="25">
        <v>8.9583333333333334E-2</v>
      </c>
      <c r="F57" s="25">
        <f t="shared" si="4"/>
        <v>3.9583333333333338E-2</v>
      </c>
      <c r="G57" s="15">
        <f t="shared" si="5"/>
        <v>13</v>
      </c>
      <c r="H57" s="16">
        <v>77</v>
      </c>
    </row>
    <row r="58" spans="1:8" x14ac:dyDescent="0.3">
      <c r="A58" s="11">
        <v>14</v>
      </c>
      <c r="B58" s="13" t="s">
        <v>46</v>
      </c>
      <c r="C58" s="13" t="s">
        <v>13</v>
      </c>
      <c r="D58" s="14">
        <v>5.8333333333333327E-2</v>
      </c>
      <c r="E58" s="25">
        <v>9.931712962962963E-2</v>
      </c>
      <c r="F58" s="25">
        <f t="shared" si="4"/>
        <v>4.0983796296296303E-2</v>
      </c>
      <c r="G58" s="15">
        <f t="shared" si="5"/>
        <v>14</v>
      </c>
      <c r="H58" s="16">
        <v>76</v>
      </c>
    </row>
    <row r="59" spans="1:8" x14ac:dyDescent="0.3">
      <c r="A59" s="11">
        <v>15</v>
      </c>
      <c r="B59" s="13" t="s">
        <v>43</v>
      </c>
      <c r="C59" s="13" t="s">
        <v>22</v>
      </c>
      <c r="D59" s="14">
        <v>4.5833333333333337E-2</v>
      </c>
      <c r="E59" s="25">
        <v>8.8125000000000009E-2</v>
      </c>
      <c r="F59" s="25">
        <f t="shared" si="4"/>
        <v>4.2291666666666672E-2</v>
      </c>
      <c r="G59" s="15">
        <f t="shared" si="5"/>
        <v>15</v>
      </c>
      <c r="H59" s="16">
        <v>75</v>
      </c>
    </row>
    <row r="60" spans="1:8" x14ac:dyDescent="0.3">
      <c r="A60" s="11">
        <v>16</v>
      </c>
      <c r="B60" s="13" t="s">
        <v>108</v>
      </c>
      <c r="C60" s="13" t="s">
        <v>22</v>
      </c>
      <c r="D60" s="14">
        <v>5.6250000000000001E-2</v>
      </c>
      <c r="E60" s="25">
        <v>9.9918981481481484E-2</v>
      </c>
      <c r="F60" s="25">
        <f t="shared" si="4"/>
        <v>4.3668981481481482E-2</v>
      </c>
      <c r="G60" s="15">
        <f t="shared" si="5"/>
        <v>16</v>
      </c>
      <c r="H60" s="16">
        <v>74</v>
      </c>
    </row>
    <row r="61" spans="1:8" x14ac:dyDescent="0.3">
      <c r="A61" s="11">
        <v>17</v>
      </c>
      <c r="B61" s="13" t="s">
        <v>114</v>
      </c>
      <c r="C61" s="13" t="s">
        <v>84</v>
      </c>
      <c r="D61" s="14">
        <v>4.1666666666666664E-2</v>
      </c>
      <c r="E61" s="25">
        <v>8.5752314814814823E-2</v>
      </c>
      <c r="F61" s="25">
        <f t="shared" si="4"/>
        <v>4.4085648148148159E-2</v>
      </c>
      <c r="G61" s="15">
        <f t="shared" si="5"/>
        <v>17</v>
      </c>
      <c r="H61" s="16">
        <v>73</v>
      </c>
    </row>
    <row r="62" spans="1:8" x14ac:dyDescent="0.3">
      <c r="A62" s="11">
        <v>18</v>
      </c>
      <c r="B62" s="13" t="s">
        <v>45</v>
      </c>
      <c r="C62" s="13" t="s">
        <v>34</v>
      </c>
      <c r="D62" s="14">
        <v>4.1666666666666666E-3</v>
      </c>
      <c r="E62" s="25">
        <v>5.1608796296296298E-2</v>
      </c>
      <c r="F62" s="25" t="s">
        <v>14</v>
      </c>
      <c r="G62" s="15" t="s">
        <v>15</v>
      </c>
      <c r="H62" s="16" t="s">
        <v>135</v>
      </c>
    </row>
    <row r="63" spans="1:8" x14ac:dyDescent="0.3">
      <c r="A63" s="11">
        <v>19</v>
      </c>
      <c r="B63" s="13" t="s">
        <v>44</v>
      </c>
      <c r="C63" s="13" t="s">
        <v>34</v>
      </c>
      <c r="D63" s="14">
        <v>2.7777777777777779E-3</v>
      </c>
      <c r="E63" s="25">
        <v>5.1620370370370365E-2</v>
      </c>
      <c r="F63" s="25" t="s">
        <v>14</v>
      </c>
      <c r="G63" s="15" t="s">
        <v>15</v>
      </c>
      <c r="H63" s="16" t="s">
        <v>135</v>
      </c>
    </row>
    <row r="64" spans="1:8" x14ac:dyDescent="0.3">
      <c r="A64" s="11">
        <v>20</v>
      </c>
      <c r="B64" s="13" t="s">
        <v>40</v>
      </c>
      <c r="C64" s="13" t="s">
        <v>35</v>
      </c>
      <c r="D64" s="14">
        <v>4.3750000000000004E-2</v>
      </c>
      <c r="E64" s="25">
        <v>0.11238425925925927</v>
      </c>
      <c r="F64" s="25" t="s">
        <v>14</v>
      </c>
      <c r="G64" s="15" t="s">
        <v>15</v>
      </c>
      <c r="H64" s="16" t="s">
        <v>135</v>
      </c>
    </row>
    <row r="65" spans="1:8" x14ac:dyDescent="0.3">
      <c r="A65" s="11">
        <v>21</v>
      </c>
      <c r="B65" s="13" t="s">
        <v>64</v>
      </c>
      <c r="C65" s="13" t="s">
        <v>18</v>
      </c>
      <c r="D65" s="14">
        <v>3.125E-2</v>
      </c>
      <c r="E65" s="25">
        <v>7.1562500000000001E-2</v>
      </c>
      <c r="F65" s="25" t="s">
        <v>14</v>
      </c>
      <c r="G65" s="15" t="s">
        <v>15</v>
      </c>
      <c r="H65" s="16" t="s">
        <v>135</v>
      </c>
    </row>
    <row r="66" spans="1:8" x14ac:dyDescent="0.3">
      <c r="A66" s="11">
        <v>22</v>
      </c>
      <c r="B66" s="13" t="s">
        <v>111</v>
      </c>
      <c r="C66" s="13" t="s">
        <v>32</v>
      </c>
      <c r="D66" s="14">
        <v>2.7083333333333334E-2</v>
      </c>
      <c r="E66" s="25">
        <v>8.4201388888888895E-2</v>
      </c>
      <c r="F66" s="25" t="s">
        <v>14</v>
      </c>
      <c r="G66" s="15" t="s">
        <v>15</v>
      </c>
      <c r="H66" s="16" t="s">
        <v>135</v>
      </c>
    </row>
    <row r="67" spans="1:8" x14ac:dyDescent="0.3">
      <c r="A67" s="11">
        <v>23</v>
      </c>
      <c r="B67" s="13" t="s">
        <v>112</v>
      </c>
      <c r="C67" s="13" t="s">
        <v>32</v>
      </c>
      <c r="D67" s="14">
        <v>2.9166666666666664E-2</v>
      </c>
      <c r="E67" s="25">
        <v>8.443287037037038E-2</v>
      </c>
      <c r="F67" s="25" t="s">
        <v>14</v>
      </c>
      <c r="G67" s="15" t="s">
        <v>15</v>
      </c>
      <c r="H67" s="16" t="s">
        <v>135</v>
      </c>
    </row>
    <row r="68" spans="1:8" ht="19.5" thickBot="1" x14ac:dyDescent="0.35">
      <c r="A68" s="17">
        <v>24</v>
      </c>
      <c r="B68" s="18" t="s">
        <v>134</v>
      </c>
      <c r="C68" s="18" t="s">
        <v>18</v>
      </c>
      <c r="D68" s="19">
        <v>3.3333333333333333E-2</v>
      </c>
      <c r="E68" s="26">
        <v>7.1550925925925921E-2</v>
      </c>
      <c r="F68" s="26" t="s">
        <v>14</v>
      </c>
      <c r="G68" s="20" t="s">
        <v>15</v>
      </c>
      <c r="H68" s="21" t="s">
        <v>135</v>
      </c>
    </row>
    <row r="69" spans="1:8" ht="19.5" thickBot="1" x14ac:dyDescent="0.35">
      <c r="A69" s="31"/>
      <c r="B69" s="32" t="s">
        <v>133</v>
      </c>
      <c r="C69" s="33"/>
      <c r="D69" s="34"/>
      <c r="E69" s="35"/>
      <c r="F69" s="35"/>
      <c r="G69" s="36"/>
      <c r="H69" s="37"/>
    </row>
    <row r="70" spans="1:8" x14ac:dyDescent="0.3">
      <c r="A70" s="6">
        <v>1</v>
      </c>
      <c r="B70" s="7" t="s">
        <v>49</v>
      </c>
      <c r="C70" s="7" t="s">
        <v>19</v>
      </c>
      <c r="D70" s="8">
        <v>2.4999999999999998E-2</v>
      </c>
      <c r="E70" s="24">
        <v>3.771990740740741E-2</v>
      </c>
      <c r="F70" s="24">
        <f t="shared" ref="F70:F86" si="6">E70-D70</f>
        <v>1.2719907407407412E-2</v>
      </c>
      <c r="G70" s="9">
        <f t="shared" ref="G70:G86" si="7">RANK(F70,$F$70:$F$86,1)</f>
        <v>1</v>
      </c>
      <c r="H70" s="10">
        <v>100</v>
      </c>
    </row>
    <row r="71" spans="1:8" x14ac:dyDescent="0.3">
      <c r="A71" s="11">
        <v>2</v>
      </c>
      <c r="B71" s="13" t="s">
        <v>117</v>
      </c>
      <c r="C71" s="13" t="s">
        <v>19</v>
      </c>
      <c r="D71" s="14">
        <v>2.2916666666666669E-2</v>
      </c>
      <c r="E71" s="25">
        <v>3.7800925925925925E-2</v>
      </c>
      <c r="F71" s="25">
        <f t="shared" si="6"/>
        <v>1.4884259259259257E-2</v>
      </c>
      <c r="G71" s="15">
        <f t="shared" si="7"/>
        <v>2</v>
      </c>
      <c r="H71" s="16">
        <v>97</v>
      </c>
    </row>
    <row r="72" spans="1:8" x14ac:dyDescent="0.3">
      <c r="A72" s="11">
        <v>3</v>
      </c>
      <c r="B72" s="13" t="s">
        <v>31</v>
      </c>
      <c r="C72" s="13" t="s">
        <v>30</v>
      </c>
      <c r="D72" s="14">
        <v>1.6666666666666666E-2</v>
      </c>
      <c r="E72" s="25">
        <v>4.05787037037037E-2</v>
      </c>
      <c r="F72" s="25">
        <f t="shared" si="6"/>
        <v>2.3912037037037034E-2</v>
      </c>
      <c r="G72" s="15">
        <f t="shared" si="7"/>
        <v>3</v>
      </c>
      <c r="H72" s="16">
        <v>94</v>
      </c>
    </row>
    <row r="73" spans="1:8" x14ac:dyDescent="0.3">
      <c r="A73" s="11">
        <v>4</v>
      </c>
      <c r="B73" s="13" t="s">
        <v>56</v>
      </c>
      <c r="C73" s="13" t="s">
        <v>22</v>
      </c>
      <c r="D73" s="14">
        <v>3.7499999999999999E-2</v>
      </c>
      <c r="E73" s="25">
        <v>6.6504629629629622E-2</v>
      </c>
      <c r="F73" s="25">
        <f t="shared" si="6"/>
        <v>2.9004629629629623E-2</v>
      </c>
      <c r="G73" s="15">
        <f t="shared" si="7"/>
        <v>4</v>
      </c>
      <c r="H73" s="16">
        <v>91</v>
      </c>
    </row>
    <row r="74" spans="1:8" x14ac:dyDescent="0.3">
      <c r="A74" s="11">
        <v>5</v>
      </c>
      <c r="B74" s="13" t="s">
        <v>116</v>
      </c>
      <c r="C74" s="13" t="s">
        <v>16</v>
      </c>
      <c r="D74" s="14">
        <v>4.1666666666666666E-3</v>
      </c>
      <c r="E74" s="25">
        <v>3.6354166666666667E-2</v>
      </c>
      <c r="F74" s="25">
        <f t="shared" si="6"/>
        <v>3.2187500000000001E-2</v>
      </c>
      <c r="G74" s="15">
        <f t="shared" si="7"/>
        <v>5</v>
      </c>
      <c r="H74" s="16">
        <v>89</v>
      </c>
    </row>
    <row r="75" spans="1:8" x14ac:dyDescent="0.3">
      <c r="A75" s="11">
        <v>6</v>
      </c>
      <c r="B75" s="13" t="s">
        <v>28</v>
      </c>
      <c r="C75" s="13" t="s">
        <v>16</v>
      </c>
      <c r="D75" s="14">
        <v>2.7777777777777779E-3</v>
      </c>
      <c r="E75" s="25">
        <v>3.8993055555555552E-2</v>
      </c>
      <c r="F75" s="25">
        <f t="shared" si="6"/>
        <v>3.6215277777777777E-2</v>
      </c>
      <c r="G75" s="15">
        <f t="shared" si="7"/>
        <v>6</v>
      </c>
      <c r="H75" s="16">
        <v>87</v>
      </c>
    </row>
    <row r="76" spans="1:8" x14ac:dyDescent="0.3">
      <c r="A76" s="11">
        <v>7</v>
      </c>
      <c r="B76" s="13" t="s">
        <v>27</v>
      </c>
      <c r="C76" s="13" t="s">
        <v>16</v>
      </c>
      <c r="D76" s="14">
        <v>0</v>
      </c>
      <c r="E76" s="25">
        <v>3.7812500000000006E-2</v>
      </c>
      <c r="F76" s="25">
        <f t="shared" si="6"/>
        <v>3.7812500000000006E-2</v>
      </c>
      <c r="G76" s="15">
        <f t="shared" si="7"/>
        <v>7</v>
      </c>
      <c r="H76" s="16">
        <v>85</v>
      </c>
    </row>
    <row r="77" spans="1:8" x14ac:dyDescent="0.3">
      <c r="A77" s="11">
        <v>8</v>
      </c>
      <c r="B77" s="13" t="s">
        <v>57</v>
      </c>
      <c r="C77" s="13" t="s">
        <v>22</v>
      </c>
      <c r="D77" s="14">
        <v>4.1666666666666664E-2</v>
      </c>
      <c r="E77" s="25">
        <v>8.0266203703703701E-2</v>
      </c>
      <c r="F77" s="25">
        <f t="shared" si="6"/>
        <v>3.8599537037037036E-2</v>
      </c>
      <c r="G77" s="15">
        <f t="shared" si="7"/>
        <v>8</v>
      </c>
      <c r="H77" s="16">
        <v>83</v>
      </c>
    </row>
    <row r="78" spans="1:8" x14ac:dyDescent="0.3">
      <c r="A78" s="11">
        <v>9</v>
      </c>
      <c r="B78" s="13" t="s">
        <v>53</v>
      </c>
      <c r="C78" s="13" t="s">
        <v>18</v>
      </c>
      <c r="D78" s="14">
        <v>2.7083333333333334E-2</v>
      </c>
      <c r="E78" s="25">
        <v>6.6516203703703702E-2</v>
      </c>
      <c r="F78" s="25">
        <f t="shared" si="6"/>
        <v>3.9432870370370368E-2</v>
      </c>
      <c r="G78" s="15">
        <f t="shared" si="7"/>
        <v>9</v>
      </c>
      <c r="H78" s="16">
        <v>81</v>
      </c>
    </row>
    <row r="79" spans="1:8" x14ac:dyDescent="0.3">
      <c r="A79" s="11">
        <v>10</v>
      </c>
      <c r="B79" s="13" t="s">
        <v>123</v>
      </c>
      <c r="C79" s="13" t="s">
        <v>22</v>
      </c>
      <c r="D79" s="14">
        <v>3.9583333333333331E-2</v>
      </c>
      <c r="E79" s="25">
        <v>8.0277777777777767E-2</v>
      </c>
      <c r="F79" s="25">
        <f t="shared" si="6"/>
        <v>4.0694444444444436E-2</v>
      </c>
      <c r="G79" s="15">
        <f t="shared" si="7"/>
        <v>10</v>
      </c>
      <c r="H79" s="16">
        <v>80</v>
      </c>
    </row>
    <row r="80" spans="1:8" x14ac:dyDescent="0.3">
      <c r="A80" s="11">
        <v>11</v>
      </c>
      <c r="B80" s="13" t="s">
        <v>122</v>
      </c>
      <c r="C80" s="13" t="s">
        <v>13</v>
      </c>
      <c r="D80" s="14">
        <v>3.3333333333333333E-2</v>
      </c>
      <c r="E80" s="25">
        <v>7.5439814814814821E-2</v>
      </c>
      <c r="F80" s="25">
        <f t="shared" si="6"/>
        <v>4.2106481481481488E-2</v>
      </c>
      <c r="G80" s="15">
        <f t="shared" si="7"/>
        <v>11</v>
      </c>
      <c r="H80" s="16">
        <v>79</v>
      </c>
    </row>
    <row r="81" spans="1:8" x14ac:dyDescent="0.3">
      <c r="A81" s="11">
        <v>12</v>
      </c>
      <c r="B81" s="12" t="s">
        <v>54</v>
      </c>
      <c r="C81" s="13" t="s">
        <v>12</v>
      </c>
      <c r="D81" s="14">
        <v>8.3333333333333332E-3</v>
      </c>
      <c r="E81" s="25">
        <v>5.0636574074074077E-2</v>
      </c>
      <c r="F81" s="25">
        <f t="shared" si="6"/>
        <v>4.2303240740740745E-2</v>
      </c>
      <c r="G81" s="15">
        <f t="shared" si="7"/>
        <v>12</v>
      </c>
      <c r="H81" s="16">
        <v>78</v>
      </c>
    </row>
    <row r="82" spans="1:8" x14ac:dyDescent="0.3">
      <c r="A82" s="11">
        <v>13</v>
      </c>
      <c r="B82" s="13" t="s">
        <v>55</v>
      </c>
      <c r="C82" s="13" t="s">
        <v>34</v>
      </c>
      <c r="D82" s="14">
        <v>6.2499999999999995E-3</v>
      </c>
      <c r="E82" s="25">
        <v>5.0219907407407401E-2</v>
      </c>
      <c r="F82" s="25">
        <f t="shared" si="6"/>
        <v>4.3969907407407402E-2</v>
      </c>
      <c r="G82" s="15">
        <f t="shared" si="7"/>
        <v>13</v>
      </c>
      <c r="H82" s="16">
        <v>77</v>
      </c>
    </row>
    <row r="83" spans="1:8" x14ac:dyDescent="0.3">
      <c r="A83" s="11">
        <v>14</v>
      </c>
      <c r="B83" s="13" t="s">
        <v>51</v>
      </c>
      <c r="C83" s="13" t="s">
        <v>13</v>
      </c>
      <c r="D83" s="14">
        <v>3.125E-2</v>
      </c>
      <c r="E83" s="25">
        <v>7.5451388888888901E-2</v>
      </c>
      <c r="F83" s="25">
        <f t="shared" si="6"/>
        <v>4.4201388888888901E-2</v>
      </c>
      <c r="G83" s="15">
        <f t="shared" si="7"/>
        <v>14</v>
      </c>
      <c r="H83" s="16">
        <v>76</v>
      </c>
    </row>
    <row r="84" spans="1:8" x14ac:dyDescent="0.3">
      <c r="A84" s="11">
        <v>15</v>
      </c>
      <c r="B84" s="13" t="s">
        <v>52</v>
      </c>
      <c r="C84" s="13" t="s">
        <v>30</v>
      </c>
      <c r="D84" s="14">
        <v>1.8749999999999999E-2</v>
      </c>
      <c r="E84" s="25">
        <v>6.6041666666666665E-2</v>
      </c>
      <c r="F84" s="25">
        <f t="shared" si="6"/>
        <v>4.7291666666666662E-2</v>
      </c>
      <c r="G84" s="15">
        <f t="shared" si="7"/>
        <v>15</v>
      </c>
      <c r="H84" s="16">
        <v>75</v>
      </c>
    </row>
    <row r="85" spans="1:8" x14ac:dyDescent="0.3">
      <c r="A85" s="11">
        <v>16</v>
      </c>
      <c r="B85" s="13" t="s">
        <v>50</v>
      </c>
      <c r="C85" s="13" t="s">
        <v>20</v>
      </c>
      <c r="D85" s="14">
        <v>1.4583333333333332E-2</v>
      </c>
      <c r="E85" s="25">
        <v>7.2916666666666671E-2</v>
      </c>
      <c r="F85" s="25">
        <f t="shared" si="6"/>
        <v>5.8333333333333341E-2</v>
      </c>
      <c r="G85" s="15">
        <f t="shared" si="7"/>
        <v>16</v>
      </c>
      <c r="H85" s="16">
        <v>74</v>
      </c>
    </row>
    <row r="86" spans="1:8" x14ac:dyDescent="0.3">
      <c r="A86" s="11">
        <v>17</v>
      </c>
      <c r="B86" s="13" t="s">
        <v>121</v>
      </c>
      <c r="C86" s="13" t="s">
        <v>20</v>
      </c>
      <c r="D86" s="14">
        <v>1.2499999999999999E-2</v>
      </c>
      <c r="E86" s="25">
        <v>7.2951388888888885E-2</v>
      </c>
      <c r="F86" s="25">
        <f t="shared" si="6"/>
        <v>6.0451388888888888E-2</v>
      </c>
      <c r="G86" s="15">
        <f t="shared" si="7"/>
        <v>17</v>
      </c>
      <c r="H86" s="16">
        <v>73</v>
      </c>
    </row>
    <row r="87" spans="1:8" x14ac:dyDescent="0.3">
      <c r="A87" s="11">
        <v>18</v>
      </c>
      <c r="B87" s="13" t="s">
        <v>29</v>
      </c>
      <c r="C87" s="13" t="s">
        <v>30</v>
      </c>
      <c r="D87" s="14">
        <v>2.0833333333333332E-2</v>
      </c>
      <c r="E87" s="25">
        <v>8.0196759259259259E-2</v>
      </c>
      <c r="F87" s="25" t="s">
        <v>14</v>
      </c>
      <c r="G87" s="15" t="s">
        <v>15</v>
      </c>
      <c r="H87" s="16" t="s">
        <v>135</v>
      </c>
    </row>
    <row r="88" spans="1:8" x14ac:dyDescent="0.3">
      <c r="A88" s="11">
        <v>19</v>
      </c>
      <c r="B88" s="13" t="s">
        <v>118</v>
      </c>
      <c r="C88" s="13" t="s">
        <v>76</v>
      </c>
      <c r="D88" s="14">
        <v>2.9166666666666664E-2</v>
      </c>
      <c r="E88" s="25">
        <v>5.842592592592593E-2</v>
      </c>
      <c r="F88" s="25" t="s">
        <v>14</v>
      </c>
      <c r="G88" s="15" t="s">
        <v>15</v>
      </c>
      <c r="H88" s="16" t="s">
        <v>135</v>
      </c>
    </row>
    <row r="89" spans="1:8" x14ac:dyDescent="0.3">
      <c r="A89" s="11">
        <v>20</v>
      </c>
      <c r="B89" s="13" t="s">
        <v>119</v>
      </c>
      <c r="C89" s="13" t="s">
        <v>12</v>
      </c>
      <c r="D89" s="14">
        <v>1.0416666666666666E-2</v>
      </c>
      <c r="E89" s="25">
        <v>7.2187500000000002E-2</v>
      </c>
      <c r="F89" s="25" t="s">
        <v>14</v>
      </c>
      <c r="G89" s="15" t="s">
        <v>15</v>
      </c>
      <c r="H89" s="16" t="s">
        <v>135</v>
      </c>
    </row>
    <row r="90" spans="1:8" ht="19.5" thickBot="1" x14ac:dyDescent="0.35">
      <c r="A90" s="17">
        <v>21</v>
      </c>
      <c r="B90" s="18" t="s">
        <v>120</v>
      </c>
      <c r="C90" s="18" t="s">
        <v>35</v>
      </c>
      <c r="D90" s="19">
        <v>3.5416666666666666E-2</v>
      </c>
      <c r="E90" s="26">
        <v>7.2881944444444444E-2</v>
      </c>
      <c r="F90" s="26" t="s">
        <v>14</v>
      </c>
      <c r="G90" s="20" t="s">
        <v>15</v>
      </c>
      <c r="H90" s="21" t="s">
        <v>135</v>
      </c>
    </row>
    <row r="91" spans="1:8" ht="19.5" thickBot="1" x14ac:dyDescent="0.35">
      <c r="A91" s="31"/>
      <c r="B91" s="32" t="s">
        <v>58</v>
      </c>
      <c r="C91" s="33"/>
      <c r="D91" s="34"/>
      <c r="E91" s="35"/>
      <c r="F91" s="35"/>
      <c r="G91" s="36"/>
      <c r="H91" s="37"/>
    </row>
    <row r="92" spans="1:8" x14ac:dyDescent="0.3">
      <c r="A92" s="6">
        <v>1</v>
      </c>
      <c r="B92" s="7" t="s">
        <v>59</v>
      </c>
      <c r="C92" s="7" t="s">
        <v>20</v>
      </c>
      <c r="D92" s="8">
        <v>1.4583333333333332E-2</v>
      </c>
      <c r="E92" s="24">
        <v>3.318287037037037E-2</v>
      </c>
      <c r="F92" s="24">
        <f t="shared" ref="F92:F101" si="8">E92-D92</f>
        <v>1.8599537037037039E-2</v>
      </c>
      <c r="G92" s="9">
        <f>RANK(F92,$F$92:$F$100,1)</f>
        <v>1</v>
      </c>
      <c r="H92" s="10">
        <v>100</v>
      </c>
    </row>
    <row r="93" spans="1:8" x14ac:dyDescent="0.3">
      <c r="A93" s="11">
        <v>2</v>
      </c>
      <c r="B93" s="13" t="s">
        <v>67</v>
      </c>
      <c r="C93" s="13" t="s">
        <v>32</v>
      </c>
      <c r="D93" s="14">
        <v>2.4999999999999998E-2</v>
      </c>
      <c r="E93" s="25">
        <v>5.921296296296296E-2</v>
      </c>
      <c r="F93" s="25">
        <f t="shared" si="8"/>
        <v>3.4212962962962959E-2</v>
      </c>
      <c r="G93" s="15">
        <f t="shared" ref="G93:G100" si="9">RANK(F93,$F$92:$F$100,1)</f>
        <v>2</v>
      </c>
      <c r="H93" s="16">
        <v>97</v>
      </c>
    </row>
    <row r="94" spans="1:8" x14ac:dyDescent="0.3">
      <c r="A94" s="11">
        <v>3</v>
      </c>
      <c r="B94" s="13" t="s">
        <v>60</v>
      </c>
      <c r="C94" s="13" t="s">
        <v>35</v>
      </c>
      <c r="D94" s="14">
        <v>3.125E-2</v>
      </c>
      <c r="E94" s="25">
        <v>6.7025462962962953E-2</v>
      </c>
      <c r="F94" s="25">
        <f t="shared" si="8"/>
        <v>3.5775462962962953E-2</v>
      </c>
      <c r="G94" s="15">
        <f t="shared" si="9"/>
        <v>3</v>
      </c>
      <c r="H94" s="16">
        <v>94</v>
      </c>
    </row>
    <row r="95" spans="1:8" x14ac:dyDescent="0.3">
      <c r="A95" s="11">
        <v>4</v>
      </c>
      <c r="B95" s="13" t="s">
        <v>127</v>
      </c>
      <c r="C95" s="13" t="s">
        <v>76</v>
      </c>
      <c r="D95" s="14">
        <v>2.2916666666666669E-2</v>
      </c>
      <c r="E95" s="25">
        <v>5.9189814814814813E-2</v>
      </c>
      <c r="F95" s="25">
        <f t="shared" si="8"/>
        <v>3.6273148148148145E-2</v>
      </c>
      <c r="G95" s="15">
        <f t="shared" si="9"/>
        <v>4</v>
      </c>
      <c r="H95" s="16">
        <v>91</v>
      </c>
    </row>
    <row r="96" spans="1:8" x14ac:dyDescent="0.3">
      <c r="A96" s="11">
        <v>5</v>
      </c>
      <c r="B96" s="13" t="s">
        <v>126</v>
      </c>
      <c r="C96" s="13" t="s">
        <v>20</v>
      </c>
      <c r="D96" s="14">
        <v>1.8749999999999999E-2</v>
      </c>
      <c r="E96" s="25">
        <v>5.9201388888888894E-2</v>
      </c>
      <c r="F96" s="25">
        <f t="shared" si="8"/>
        <v>4.0451388888888898E-2</v>
      </c>
      <c r="G96" s="15">
        <f t="shared" si="9"/>
        <v>5</v>
      </c>
      <c r="H96" s="16">
        <v>89</v>
      </c>
    </row>
    <row r="97" spans="1:8" x14ac:dyDescent="0.3">
      <c r="A97" s="11">
        <v>6</v>
      </c>
      <c r="B97" s="13" t="s">
        <v>65</v>
      </c>
      <c r="C97" s="13" t="s">
        <v>12</v>
      </c>
      <c r="D97" s="14">
        <v>1.0416666666666666E-2</v>
      </c>
      <c r="E97" s="25">
        <v>5.1701388888888894E-2</v>
      </c>
      <c r="F97" s="25">
        <f t="shared" si="8"/>
        <v>4.128472222222223E-2</v>
      </c>
      <c r="G97" s="15">
        <f t="shared" si="9"/>
        <v>6</v>
      </c>
      <c r="H97" s="16">
        <v>87</v>
      </c>
    </row>
    <row r="98" spans="1:8" x14ac:dyDescent="0.3">
      <c r="A98" s="11">
        <v>7</v>
      </c>
      <c r="B98" s="13" t="s">
        <v>66</v>
      </c>
      <c r="C98" s="13" t="s">
        <v>20</v>
      </c>
      <c r="D98" s="14">
        <v>1.2499999999999999E-2</v>
      </c>
      <c r="E98" s="25">
        <v>6.5451388888888892E-2</v>
      </c>
      <c r="F98" s="25">
        <f t="shared" si="8"/>
        <v>5.2951388888888895E-2</v>
      </c>
      <c r="G98" s="15">
        <f t="shared" si="9"/>
        <v>7</v>
      </c>
      <c r="H98" s="16">
        <v>85</v>
      </c>
    </row>
    <row r="99" spans="1:8" x14ac:dyDescent="0.3">
      <c r="A99" s="11">
        <v>8</v>
      </c>
      <c r="B99" s="13" t="s">
        <v>124</v>
      </c>
      <c r="C99" s="13" t="s">
        <v>20</v>
      </c>
      <c r="D99" s="14">
        <v>8.3333333333333332E-3</v>
      </c>
      <c r="E99" s="25">
        <v>6.851851851851852E-2</v>
      </c>
      <c r="F99" s="25">
        <f t="shared" si="8"/>
        <v>6.0185185185185189E-2</v>
      </c>
      <c r="G99" s="15">
        <f t="shared" si="9"/>
        <v>8</v>
      </c>
      <c r="H99" s="16">
        <v>83</v>
      </c>
    </row>
    <row r="100" spans="1:8" x14ac:dyDescent="0.3">
      <c r="A100" s="11">
        <v>9</v>
      </c>
      <c r="B100" s="13" t="s">
        <v>61</v>
      </c>
      <c r="C100" s="13" t="s">
        <v>13</v>
      </c>
      <c r="D100" s="14">
        <v>2.7083333333333334E-2</v>
      </c>
      <c r="E100" s="25">
        <v>8.848379629629631E-2</v>
      </c>
      <c r="F100" s="25">
        <f t="shared" si="8"/>
        <v>6.1400462962962976E-2</v>
      </c>
      <c r="G100" s="15">
        <f t="shared" si="9"/>
        <v>9</v>
      </c>
      <c r="H100" s="16">
        <v>81</v>
      </c>
    </row>
    <row r="101" spans="1:8" x14ac:dyDescent="0.3">
      <c r="A101" s="11">
        <v>10</v>
      </c>
      <c r="B101" s="13" t="s">
        <v>125</v>
      </c>
      <c r="C101" s="13" t="s">
        <v>16</v>
      </c>
      <c r="D101" s="14">
        <v>0</v>
      </c>
      <c r="E101" s="25">
        <v>6.5462962962962959E-2</v>
      </c>
      <c r="F101" s="25">
        <f t="shared" si="8"/>
        <v>6.5462962962962959E-2</v>
      </c>
      <c r="G101" s="15">
        <f>RANK(F101,$F$92:$F$101,1)</f>
        <v>10</v>
      </c>
      <c r="H101" s="16">
        <v>80</v>
      </c>
    </row>
    <row r="102" spans="1:8" x14ac:dyDescent="0.3">
      <c r="A102" s="11">
        <v>11</v>
      </c>
      <c r="B102" s="13" t="s">
        <v>62</v>
      </c>
      <c r="C102" s="13" t="s">
        <v>13</v>
      </c>
      <c r="D102" s="14">
        <v>2.9166666666666664E-2</v>
      </c>
      <c r="E102" s="25">
        <v>8.8530092592592591E-2</v>
      </c>
      <c r="F102" s="25" t="s">
        <v>14</v>
      </c>
      <c r="G102" s="15" t="s">
        <v>15</v>
      </c>
      <c r="H102" s="16" t="s">
        <v>135</v>
      </c>
    </row>
    <row r="103" spans="1:8" ht="19.5" thickBot="1" x14ac:dyDescent="0.35">
      <c r="A103" s="17">
        <v>12</v>
      </c>
      <c r="B103" s="18" t="s">
        <v>63</v>
      </c>
      <c r="C103" s="18" t="s">
        <v>30</v>
      </c>
      <c r="D103" s="19">
        <v>1.6666666666666666E-2</v>
      </c>
      <c r="E103" s="26">
        <v>6.3194444444444442E-2</v>
      </c>
      <c r="F103" s="26" t="s">
        <v>14</v>
      </c>
      <c r="G103" s="20" t="s">
        <v>15</v>
      </c>
      <c r="H103" s="21" t="s">
        <v>135</v>
      </c>
    </row>
    <row r="104" spans="1:8" ht="19.5" thickBot="1" x14ac:dyDescent="0.35">
      <c r="A104" s="31"/>
      <c r="B104" s="32" t="s">
        <v>68</v>
      </c>
      <c r="C104" s="33"/>
      <c r="D104" s="34"/>
      <c r="E104" s="35"/>
      <c r="F104" s="35"/>
      <c r="G104" s="36"/>
      <c r="H104" s="37"/>
    </row>
    <row r="105" spans="1:8" x14ac:dyDescent="0.3">
      <c r="A105" s="6">
        <v>1</v>
      </c>
      <c r="B105" s="7" t="s">
        <v>69</v>
      </c>
      <c r="C105" s="7" t="s">
        <v>10</v>
      </c>
      <c r="D105" s="8">
        <v>2.7083333333333334E-2</v>
      </c>
      <c r="E105" s="24">
        <v>4.8993055555555554E-2</v>
      </c>
      <c r="F105" s="24">
        <f>E105-D105</f>
        <v>2.1909722222222219E-2</v>
      </c>
      <c r="G105" s="9">
        <v>1</v>
      </c>
      <c r="H105" s="10">
        <v>100</v>
      </c>
    </row>
    <row r="106" spans="1:8" x14ac:dyDescent="0.3">
      <c r="A106" s="11">
        <v>2</v>
      </c>
      <c r="B106" s="13" t="s">
        <v>128</v>
      </c>
      <c r="C106" s="13" t="s">
        <v>19</v>
      </c>
      <c r="D106" s="14">
        <v>1.8749999999999999E-2</v>
      </c>
      <c r="E106" s="25">
        <v>4.4675925925925924E-2</v>
      </c>
      <c r="F106" s="25">
        <f>E106-D106</f>
        <v>2.5925925925925925E-2</v>
      </c>
      <c r="G106" s="15">
        <v>2</v>
      </c>
      <c r="H106" s="16">
        <v>97</v>
      </c>
    </row>
    <row r="107" spans="1:8" x14ac:dyDescent="0.3">
      <c r="A107" s="11">
        <v>3</v>
      </c>
      <c r="B107" s="13" t="s">
        <v>130</v>
      </c>
      <c r="C107" s="13" t="s">
        <v>149</v>
      </c>
      <c r="D107" s="14">
        <v>2.2916666666666669E-2</v>
      </c>
      <c r="E107" s="25">
        <v>6.491898148148148E-2</v>
      </c>
      <c r="F107" s="25">
        <f>E107-D107</f>
        <v>4.2002314814814812E-2</v>
      </c>
      <c r="G107" s="15">
        <v>3</v>
      </c>
      <c r="H107" s="16">
        <v>94</v>
      </c>
    </row>
    <row r="108" spans="1:8" x14ac:dyDescent="0.3">
      <c r="A108" s="11">
        <v>4</v>
      </c>
      <c r="B108" s="13" t="s">
        <v>70</v>
      </c>
      <c r="C108" s="13" t="s">
        <v>22</v>
      </c>
      <c r="D108" s="14">
        <v>3.7499999999999999E-2</v>
      </c>
      <c r="E108" s="25">
        <v>9.3935185185185191E-2</v>
      </c>
      <c r="F108" s="25">
        <f>E108-D108</f>
        <v>5.6435185185185192E-2</v>
      </c>
      <c r="G108" s="15">
        <v>4</v>
      </c>
      <c r="H108" s="16">
        <v>91</v>
      </c>
    </row>
    <row r="109" spans="1:8" x14ac:dyDescent="0.3">
      <c r="A109" s="11">
        <v>5</v>
      </c>
      <c r="B109" s="13" t="s">
        <v>129</v>
      </c>
      <c r="C109" s="13" t="s">
        <v>19</v>
      </c>
      <c r="D109" s="14">
        <v>2.0833333333333332E-2</v>
      </c>
      <c r="E109" s="25">
        <v>8.0844907407407407E-2</v>
      </c>
      <c r="F109" s="25">
        <f>E109-D109</f>
        <v>6.0011574074074078E-2</v>
      </c>
      <c r="G109" s="15">
        <v>5</v>
      </c>
      <c r="H109" s="16">
        <v>89</v>
      </c>
    </row>
    <row r="110" spans="1:8" x14ac:dyDescent="0.3">
      <c r="A110" s="11">
        <v>6</v>
      </c>
      <c r="B110" s="13" t="s">
        <v>131</v>
      </c>
      <c r="C110" s="13" t="s">
        <v>34</v>
      </c>
      <c r="D110" s="14">
        <v>0</v>
      </c>
      <c r="E110" s="25">
        <v>6.2974537037037037E-2</v>
      </c>
      <c r="F110" s="25" t="s">
        <v>14</v>
      </c>
      <c r="G110" s="15" t="s">
        <v>15</v>
      </c>
      <c r="H110" s="16" t="s">
        <v>135</v>
      </c>
    </row>
    <row r="111" spans="1:8" ht="19.5" thickBot="1" x14ac:dyDescent="0.35">
      <c r="A111" s="17">
        <v>7</v>
      </c>
      <c r="B111" s="18" t="s">
        <v>132</v>
      </c>
      <c r="C111" s="18" t="s">
        <v>20</v>
      </c>
      <c r="D111" s="26">
        <v>1.0416666666666666E-2</v>
      </c>
      <c r="E111" s="26">
        <v>8.2083333333333328E-2</v>
      </c>
      <c r="F111" s="26" t="s">
        <v>14</v>
      </c>
      <c r="G111" s="20" t="s">
        <v>15</v>
      </c>
      <c r="H111" s="21" t="s">
        <v>135</v>
      </c>
    </row>
    <row r="113" spans="1:5" customFormat="1" x14ac:dyDescent="0.3">
      <c r="A113" s="5" t="s">
        <v>71</v>
      </c>
      <c r="B113" s="22"/>
      <c r="E113" s="2" t="s">
        <v>152</v>
      </c>
    </row>
    <row r="114" spans="1:5" customFormat="1" x14ac:dyDescent="0.3">
      <c r="A114" s="5" t="s">
        <v>72</v>
      </c>
      <c r="B114" s="22"/>
      <c r="E114" s="2" t="s">
        <v>73</v>
      </c>
    </row>
  </sheetData>
  <sortState ref="B70:G86">
    <sortCondition ref="F70:F86"/>
  </sortState>
  <mergeCells count="8">
    <mergeCell ref="A2:H2"/>
    <mergeCell ref="C4:C5"/>
    <mergeCell ref="D4:D5"/>
    <mergeCell ref="E4:E5"/>
    <mergeCell ref="F4:F5"/>
    <mergeCell ref="G4:G5"/>
    <mergeCell ref="H4:H5"/>
    <mergeCell ref="A4:A5"/>
  </mergeCells>
  <pageMargins left="0.25" right="0.25" top="0.75" bottom="0.75" header="0.3" footer="0.3"/>
  <pageSetup paperSize="9" scale="58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60" zoomScaleNormal="100" workbookViewId="0">
      <selection activeCell="U6" sqref="U6"/>
    </sheetView>
  </sheetViews>
  <sheetFormatPr defaultRowHeight="15" x14ac:dyDescent="0.25"/>
  <cols>
    <col min="2" max="2" width="27" bestFit="1" customWidth="1"/>
  </cols>
  <sheetData>
    <row r="1" spans="1:12" s="2" customFormat="1" ht="18.75" x14ac:dyDescent="0.3">
      <c r="B1" s="2" t="s">
        <v>150</v>
      </c>
      <c r="D1" s="4"/>
      <c r="E1" s="23"/>
      <c r="F1" s="23"/>
      <c r="G1" s="4"/>
      <c r="H1" s="4"/>
    </row>
    <row r="2" spans="1:12" ht="18.75" x14ac:dyDescent="0.25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9.5" thickBot="1" x14ac:dyDescent="0.35">
      <c r="A3" s="2"/>
      <c r="B3" s="3">
        <v>43431</v>
      </c>
      <c r="C3" s="2"/>
      <c r="D3" s="2"/>
      <c r="E3" s="2"/>
      <c r="F3" s="2"/>
      <c r="G3" s="4"/>
      <c r="H3" s="27" t="s">
        <v>151</v>
      </c>
      <c r="J3" s="2"/>
      <c r="K3" s="2"/>
      <c r="L3" s="2"/>
    </row>
    <row r="4" spans="1:12" ht="41.25" thickBot="1" x14ac:dyDescent="0.3">
      <c r="A4" s="38" t="s">
        <v>136</v>
      </c>
      <c r="B4" s="28" t="s">
        <v>2</v>
      </c>
      <c r="C4" s="39" t="s">
        <v>137</v>
      </c>
      <c r="D4" s="40" t="s">
        <v>138</v>
      </c>
      <c r="E4" s="39" t="s">
        <v>139</v>
      </c>
      <c r="F4" s="40" t="s">
        <v>140</v>
      </c>
      <c r="G4" s="39" t="s">
        <v>141</v>
      </c>
      <c r="H4" s="40" t="s">
        <v>142</v>
      </c>
      <c r="I4" s="39" t="s">
        <v>143</v>
      </c>
      <c r="J4" s="40" t="s">
        <v>144</v>
      </c>
      <c r="K4" s="39" t="s">
        <v>145</v>
      </c>
      <c r="L4" s="40" t="s">
        <v>6</v>
      </c>
    </row>
    <row r="5" spans="1:12" ht="18.75" x14ac:dyDescent="0.25">
      <c r="A5" s="41">
        <v>1</v>
      </c>
      <c r="B5" s="42" t="s">
        <v>10</v>
      </c>
      <c r="C5" s="43">
        <v>100</v>
      </c>
      <c r="D5" s="43">
        <v>94</v>
      </c>
      <c r="E5" s="58">
        <v>85</v>
      </c>
      <c r="F5" s="58">
        <v>0</v>
      </c>
      <c r="G5" s="43">
        <v>100</v>
      </c>
      <c r="H5" s="43">
        <v>97</v>
      </c>
      <c r="I5" s="43">
        <v>89</v>
      </c>
      <c r="J5" s="43">
        <v>100</v>
      </c>
      <c r="K5" s="9">
        <f>J5+I5+H5+G5+D5+C5</f>
        <v>580</v>
      </c>
      <c r="L5" s="44">
        <f t="shared" ref="L5:L19" si="0">RANK(K5,$K$5:$K$19,0)</f>
        <v>1</v>
      </c>
    </row>
    <row r="6" spans="1:12" ht="18.75" x14ac:dyDescent="0.25">
      <c r="A6" s="45">
        <v>2</v>
      </c>
      <c r="B6" s="49" t="s">
        <v>19</v>
      </c>
      <c r="C6" s="15">
        <v>87</v>
      </c>
      <c r="D6" s="15">
        <v>76</v>
      </c>
      <c r="E6" s="57">
        <v>75</v>
      </c>
      <c r="F6" s="15">
        <v>100</v>
      </c>
      <c r="G6" s="15">
        <v>97</v>
      </c>
      <c r="H6" s="15">
        <v>97</v>
      </c>
      <c r="I6" s="15">
        <v>89</v>
      </c>
      <c r="J6" s="57">
        <v>0</v>
      </c>
      <c r="K6" s="15">
        <f>I6+H6+G6+F6+D6+C6</f>
        <v>546</v>
      </c>
      <c r="L6" s="48">
        <f t="shared" si="0"/>
        <v>2</v>
      </c>
    </row>
    <row r="7" spans="1:12" ht="18.75" x14ac:dyDescent="0.25">
      <c r="A7" s="45">
        <v>3</v>
      </c>
      <c r="B7" s="46" t="s">
        <v>12</v>
      </c>
      <c r="C7" s="47">
        <v>94</v>
      </c>
      <c r="D7" s="47">
        <v>89</v>
      </c>
      <c r="E7" s="57">
        <v>0</v>
      </c>
      <c r="F7" s="47">
        <v>87</v>
      </c>
      <c r="G7" s="47">
        <v>76</v>
      </c>
      <c r="H7" s="47">
        <v>78</v>
      </c>
      <c r="I7" s="57">
        <v>0</v>
      </c>
      <c r="J7" s="47">
        <v>87</v>
      </c>
      <c r="K7" s="15">
        <f>J7+H7+G7+F7+D7+C7</f>
        <v>511</v>
      </c>
      <c r="L7" s="48">
        <f t="shared" si="0"/>
        <v>3</v>
      </c>
    </row>
    <row r="8" spans="1:12" ht="18.75" x14ac:dyDescent="0.25">
      <c r="A8" s="45">
        <v>4</v>
      </c>
      <c r="B8" s="46" t="s">
        <v>20</v>
      </c>
      <c r="C8" s="47">
        <v>74</v>
      </c>
      <c r="D8" s="47">
        <v>73</v>
      </c>
      <c r="E8" s="47">
        <v>100</v>
      </c>
      <c r="F8" s="47">
        <v>89</v>
      </c>
      <c r="G8" s="47">
        <v>85</v>
      </c>
      <c r="H8" s="47">
        <v>83</v>
      </c>
      <c r="I8" s="57">
        <v>0</v>
      </c>
      <c r="J8" s="57">
        <v>0</v>
      </c>
      <c r="K8" s="15">
        <f>SUM(C8:H8)</f>
        <v>504</v>
      </c>
      <c r="L8" s="48">
        <f t="shared" si="0"/>
        <v>4</v>
      </c>
    </row>
    <row r="9" spans="1:12" ht="18.75" x14ac:dyDescent="0.25">
      <c r="A9" s="45">
        <v>5</v>
      </c>
      <c r="B9" s="49" t="s">
        <v>16</v>
      </c>
      <c r="C9" s="57">
        <v>75</v>
      </c>
      <c r="D9" s="57">
        <v>0</v>
      </c>
      <c r="E9" s="15">
        <v>78</v>
      </c>
      <c r="F9" s="15">
        <v>81</v>
      </c>
      <c r="G9" s="15">
        <v>89</v>
      </c>
      <c r="H9" s="15">
        <v>87</v>
      </c>
      <c r="I9" s="15">
        <v>85</v>
      </c>
      <c r="J9" s="15">
        <v>80</v>
      </c>
      <c r="K9" s="15">
        <f>SUM(E9:J9)</f>
        <v>500</v>
      </c>
      <c r="L9" s="48">
        <f t="shared" si="0"/>
        <v>5</v>
      </c>
    </row>
    <row r="10" spans="1:12" ht="18.75" x14ac:dyDescent="0.25">
      <c r="A10" s="51">
        <v>6</v>
      </c>
      <c r="B10" s="49" t="s">
        <v>22</v>
      </c>
      <c r="C10" s="57">
        <v>0</v>
      </c>
      <c r="D10" s="15">
        <v>77</v>
      </c>
      <c r="E10" s="15">
        <v>75</v>
      </c>
      <c r="F10" s="57">
        <v>74</v>
      </c>
      <c r="G10" s="15">
        <v>91</v>
      </c>
      <c r="H10" s="15">
        <v>83</v>
      </c>
      <c r="I10" s="15">
        <v>80</v>
      </c>
      <c r="J10" s="15">
        <v>91</v>
      </c>
      <c r="K10" s="15">
        <f>J10+I10+H10+G10+E10+D10</f>
        <v>497</v>
      </c>
      <c r="L10" s="48">
        <f t="shared" si="0"/>
        <v>6</v>
      </c>
    </row>
    <row r="11" spans="1:12" ht="18.75" x14ac:dyDescent="0.25">
      <c r="A11" s="51">
        <v>7</v>
      </c>
      <c r="B11" s="49" t="s">
        <v>13</v>
      </c>
      <c r="C11" s="15">
        <v>91</v>
      </c>
      <c r="D11" s="15">
        <v>87</v>
      </c>
      <c r="E11" s="15">
        <v>78</v>
      </c>
      <c r="F11" s="15">
        <v>76</v>
      </c>
      <c r="G11" s="15">
        <v>79</v>
      </c>
      <c r="H11" s="57">
        <v>76</v>
      </c>
      <c r="I11" s="50">
        <v>81</v>
      </c>
      <c r="J11" s="57">
        <v>0</v>
      </c>
      <c r="K11" s="15">
        <f>I11+G11+F11+E11+D11+C11</f>
        <v>492</v>
      </c>
      <c r="L11" s="48">
        <f t="shared" si="0"/>
        <v>7</v>
      </c>
    </row>
    <row r="12" spans="1:12" ht="18.75" x14ac:dyDescent="0.25">
      <c r="A12" s="51">
        <v>8</v>
      </c>
      <c r="B12" s="46" t="s">
        <v>149</v>
      </c>
      <c r="C12" s="15">
        <v>91</v>
      </c>
      <c r="D12" s="15">
        <v>80</v>
      </c>
      <c r="E12" s="15">
        <v>79</v>
      </c>
      <c r="F12" s="15">
        <v>0</v>
      </c>
      <c r="G12" s="15">
        <v>91</v>
      </c>
      <c r="H12" s="15">
        <v>94</v>
      </c>
      <c r="I12" s="57">
        <v>0</v>
      </c>
      <c r="J12" s="57">
        <v>0</v>
      </c>
      <c r="K12" s="15">
        <f>SUM(C12:H12)</f>
        <v>435</v>
      </c>
      <c r="L12" s="48">
        <f t="shared" si="0"/>
        <v>8</v>
      </c>
    </row>
    <row r="13" spans="1:12" ht="18.75" x14ac:dyDescent="0.25">
      <c r="A13" s="51">
        <v>9</v>
      </c>
      <c r="B13" s="49" t="s">
        <v>26</v>
      </c>
      <c r="C13" s="15">
        <v>97</v>
      </c>
      <c r="D13" s="15">
        <v>100</v>
      </c>
      <c r="E13" s="15">
        <v>91</v>
      </c>
      <c r="F13" s="15">
        <v>89</v>
      </c>
      <c r="G13" s="15">
        <v>0</v>
      </c>
      <c r="H13" s="15">
        <v>0</v>
      </c>
      <c r="I13" s="57">
        <v>0</v>
      </c>
      <c r="J13" s="57">
        <v>0</v>
      </c>
      <c r="K13" s="15">
        <f>SUM(C13:H13)</f>
        <v>377</v>
      </c>
      <c r="L13" s="48">
        <f t="shared" si="0"/>
        <v>9</v>
      </c>
    </row>
    <row r="14" spans="1:12" ht="18.75" x14ac:dyDescent="0.25">
      <c r="A14" s="51">
        <v>10</v>
      </c>
      <c r="B14" s="49" t="s">
        <v>147</v>
      </c>
      <c r="C14" s="15">
        <v>94</v>
      </c>
      <c r="D14" s="15">
        <v>83</v>
      </c>
      <c r="E14" s="15">
        <v>94</v>
      </c>
      <c r="F14" s="15">
        <v>75</v>
      </c>
      <c r="G14" s="15">
        <v>0</v>
      </c>
      <c r="H14" s="50">
        <v>0</v>
      </c>
      <c r="I14" s="57">
        <v>0</v>
      </c>
      <c r="J14" s="57">
        <v>0</v>
      </c>
      <c r="K14" s="15">
        <f>SUM(C14:H14)</f>
        <v>346</v>
      </c>
      <c r="L14" s="48">
        <f t="shared" si="0"/>
        <v>10</v>
      </c>
    </row>
    <row r="15" spans="1:12" ht="18.75" x14ac:dyDescent="0.25">
      <c r="A15" s="51">
        <v>11</v>
      </c>
      <c r="B15" s="46" t="s">
        <v>35</v>
      </c>
      <c r="C15" s="47">
        <v>85</v>
      </c>
      <c r="D15" s="47">
        <v>81</v>
      </c>
      <c r="E15" s="47">
        <v>79</v>
      </c>
      <c r="F15" s="47">
        <v>0</v>
      </c>
      <c r="G15" s="47">
        <v>0</v>
      </c>
      <c r="H15" s="47">
        <v>94</v>
      </c>
      <c r="I15" s="57">
        <v>0</v>
      </c>
      <c r="J15" s="57">
        <v>0</v>
      </c>
      <c r="K15" s="15">
        <f>SUM(C15:H15)</f>
        <v>339</v>
      </c>
      <c r="L15" s="48">
        <f t="shared" si="0"/>
        <v>11</v>
      </c>
    </row>
    <row r="16" spans="1:12" ht="18.75" x14ac:dyDescent="0.25">
      <c r="A16" s="51">
        <v>12</v>
      </c>
      <c r="B16" s="46" t="s">
        <v>84</v>
      </c>
      <c r="C16" s="47">
        <v>83</v>
      </c>
      <c r="D16" s="47">
        <v>80</v>
      </c>
      <c r="E16" s="47">
        <v>97</v>
      </c>
      <c r="F16" s="47">
        <v>73</v>
      </c>
      <c r="G16" s="47">
        <v>0</v>
      </c>
      <c r="H16" s="47">
        <v>0</v>
      </c>
      <c r="I16" s="57">
        <v>0</v>
      </c>
      <c r="J16" s="57">
        <v>0</v>
      </c>
      <c r="K16" s="15">
        <f>SUM(C16:H16)</f>
        <v>333</v>
      </c>
      <c r="L16" s="48">
        <f t="shared" si="0"/>
        <v>12</v>
      </c>
    </row>
    <row r="17" spans="1:12" ht="18.75" x14ac:dyDescent="0.25">
      <c r="A17" s="51">
        <v>13</v>
      </c>
      <c r="B17" s="49" t="s">
        <v>18</v>
      </c>
      <c r="C17" s="15">
        <v>79</v>
      </c>
      <c r="D17" s="15">
        <v>78</v>
      </c>
      <c r="E17" s="15">
        <v>0</v>
      </c>
      <c r="F17" s="15">
        <v>85</v>
      </c>
      <c r="G17" s="57">
        <v>0</v>
      </c>
      <c r="H17" s="57">
        <v>0</v>
      </c>
      <c r="I17" s="50">
        <v>81</v>
      </c>
      <c r="J17" s="15">
        <v>0</v>
      </c>
      <c r="K17" s="15">
        <f>I17+J17+F17+E17+D17+C17</f>
        <v>323</v>
      </c>
      <c r="L17" s="48">
        <f t="shared" si="0"/>
        <v>13</v>
      </c>
    </row>
    <row r="18" spans="1:12" ht="18.75" x14ac:dyDescent="0.25">
      <c r="A18" s="45">
        <v>14</v>
      </c>
      <c r="B18" s="49" t="s">
        <v>34</v>
      </c>
      <c r="C18" s="15">
        <v>77</v>
      </c>
      <c r="D18" s="47">
        <v>83</v>
      </c>
      <c r="E18" s="15">
        <v>81</v>
      </c>
      <c r="F18" s="15">
        <v>0</v>
      </c>
      <c r="G18" s="15">
        <v>0</v>
      </c>
      <c r="H18" s="15">
        <v>77</v>
      </c>
      <c r="I18" s="57">
        <v>0</v>
      </c>
      <c r="J18" s="57">
        <v>0</v>
      </c>
      <c r="K18" s="15">
        <f>H18+E18+D18+C18</f>
        <v>318</v>
      </c>
      <c r="L18" s="48">
        <f t="shared" si="0"/>
        <v>14</v>
      </c>
    </row>
    <row r="19" spans="1:12" ht="19.5" thickBot="1" x14ac:dyDescent="0.3">
      <c r="A19" s="52">
        <v>15</v>
      </c>
      <c r="B19" s="53" t="s">
        <v>146</v>
      </c>
      <c r="C19" s="20">
        <v>77</v>
      </c>
      <c r="D19" s="20">
        <v>80</v>
      </c>
      <c r="E19" s="20">
        <v>0</v>
      </c>
      <c r="F19" s="20">
        <v>0</v>
      </c>
      <c r="G19" s="20">
        <v>97</v>
      </c>
      <c r="H19" s="59">
        <v>0</v>
      </c>
      <c r="I19" s="60">
        <v>0</v>
      </c>
      <c r="J19" s="60">
        <v>0</v>
      </c>
      <c r="K19" s="20">
        <f>SUM(C19:H19)</f>
        <v>254</v>
      </c>
      <c r="L19" s="54">
        <f t="shared" si="0"/>
        <v>15</v>
      </c>
    </row>
    <row r="20" spans="1:12" ht="18.75" x14ac:dyDescent="0.25">
      <c r="B20" s="55"/>
      <c r="C20" s="56"/>
      <c r="D20" s="56"/>
      <c r="E20" s="56"/>
      <c r="F20" s="56"/>
      <c r="G20" s="56"/>
      <c r="H20" s="56"/>
      <c r="I20" s="56"/>
      <c r="J20" s="56"/>
    </row>
    <row r="21" spans="1:12" ht="18.75" x14ac:dyDescent="0.3">
      <c r="A21" s="5" t="s">
        <v>71</v>
      </c>
      <c r="B21" s="22"/>
      <c r="E21" s="2" t="s">
        <v>152</v>
      </c>
    </row>
    <row r="22" spans="1:12" ht="18.75" x14ac:dyDescent="0.3">
      <c r="A22" s="5" t="s">
        <v>72</v>
      </c>
      <c r="B22" s="22"/>
      <c r="E22" s="2" t="s">
        <v>73</v>
      </c>
    </row>
  </sheetData>
  <sortState ref="B4:L18">
    <sortCondition ref="L4:L18"/>
  </sortState>
  <mergeCells count="1">
    <mergeCell ref="A2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личка</vt:lpstr>
      <vt:lpstr>командный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Шаплыко</dc:creator>
  <cp:lastModifiedBy>Ольга Шаплыко</cp:lastModifiedBy>
  <cp:lastPrinted>2018-10-29T06:51:02Z</cp:lastPrinted>
  <dcterms:created xsi:type="dcterms:W3CDTF">2018-10-27T12:35:52Z</dcterms:created>
  <dcterms:modified xsi:type="dcterms:W3CDTF">2018-10-29T06:51:34Z</dcterms:modified>
</cp:coreProperties>
</file>